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s\disp129\Desktop\Норматив База\МЕНЮ\2024-2025\Сайт 2024-2025\2 полугодие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</sheets>
  <definedNames>
    <definedName name="_xlnm._FilterDatabase" localSheetId="1" hidden="1">Лист2!$A$5:$M$142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3" i="1" l="1"/>
  <c r="L139" i="1"/>
  <c r="L78" i="1"/>
  <c r="L70" i="1"/>
  <c r="L64" i="1"/>
  <c r="L42" i="1"/>
  <c r="L32" i="1"/>
  <c r="L13" i="1"/>
  <c r="G42" i="1"/>
  <c r="G32" i="1"/>
  <c r="G23" i="1"/>
  <c r="G13" i="1"/>
  <c r="G58" i="1"/>
  <c r="J139" i="1"/>
  <c r="I139" i="1"/>
  <c r="H139" i="1"/>
  <c r="G139" i="1"/>
  <c r="F139" i="1"/>
  <c r="J123" i="1"/>
  <c r="I123" i="1"/>
  <c r="H123" i="1"/>
  <c r="G123" i="1"/>
  <c r="F123" i="1"/>
  <c r="F101" i="1"/>
  <c r="G101" i="1"/>
  <c r="H101" i="1"/>
  <c r="I101" i="1"/>
  <c r="J101" i="1"/>
  <c r="J70" i="1"/>
  <c r="I42" i="1"/>
  <c r="L85" i="1"/>
  <c r="F23" i="1"/>
  <c r="F42" i="1"/>
  <c r="F50" i="1"/>
  <c r="F58" i="1"/>
  <c r="F64" i="1"/>
  <c r="F70" i="1"/>
  <c r="F78" i="1"/>
  <c r="F85" i="1"/>
  <c r="F93" i="1"/>
  <c r="F108" i="1"/>
  <c r="F116" i="1"/>
  <c r="F131" i="1"/>
  <c r="F146" i="1"/>
  <c r="F153" i="1"/>
  <c r="F160" i="1"/>
  <c r="G116" i="1"/>
  <c r="H116" i="1"/>
  <c r="I116" i="1"/>
  <c r="J116" i="1"/>
  <c r="J93" i="1"/>
  <c r="I93" i="1"/>
  <c r="G64" i="1"/>
  <c r="I13" i="1"/>
  <c r="J13" i="1"/>
  <c r="L160" i="1"/>
  <c r="L146" i="1"/>
  <c r="L131" i="1"/>
  <c r="L123" i="1"/>
  <c r="L116" i="1"/>
  <c r="L108" i="1"/>
  <c r="L101" i="1"/>
  <c r="L93" i="1"/>
  <c r="L58" i="1"/>
  <c r="L50" i="1"/>
  <c r="F161" i="1" l="1"/>
  <c r="F117" i="1"/>
  <c r="F132" i="1"/>
  <c r="F102" i="1"/>
  <c r="F86" i="1"/>
  <c r="F59" i="1"/>
  <c r="F147" i="1"/>
  <c r="F71" i="1"/>
  <c r="H23" i="1"/>
  <c r="I23" i="1"/>
  <c r="I24" i="1" s="1"/>
  <c r="J23" i="1"/>
  <c r="J24" i="1" s="1"/>
  <c r="L23" i="1"/>
  <c r="F162" i="1" l="1"/>
  <c r="H93" i="1" l="1"/>
  <c r="G93" i="1"/>
  <c r="G50" i="1"/>
  <c r="J42" i="1"/>
  <c r="H42" i="1"/>
  <c r="J32" i="1"/>
  <c r="I32" i="1"/>
  <c r="H32" i="1"/>
  <c r="H13" i="1"/>
  <c r="B161" i="1" l="1"/>
  <c r="A161" i="1"/>
  <c r="J160" i="1"/>
  <c r="I160" i="1"/>
  <c r="H160" i="1"/>
  <c r="G160" i="1"/>
  <c r="B154" i="1"/>
  <c r="A154" i="1"/>
  <c r="L161" i="1"/>
  <c r="J153" i="1"/>
  <c r="I153" i="1"/>
  <c r="H153" i="1"/>
  <c r="G153" i="1"/>
  <c r="B147" i="1"/>
  <c r="A147" i="1"/>
  <c r="J146" i="1"/>
  <c r="I146" i="1"/>
  <c r="H146" i="1"/>
  <c r="G146" i="1"/>
  <c r="B140" i="1"/>
  <c r="A140" i="1"/>
  <c r="L147" i="1"/>
  <c r="B132" i="1"/>
  <c r="A132" i="1"/>
  <c r="J131" i="1"/>
  <c r="I131" i="1"/>
  <c r="H131" i="1"/>
  <c r="G131" i="1"/>
  <c r="B124" i="1"/>
  <c r="A124" i="1"/>
  <c r="L132" i="1"/>
  <c r="B117" i="1"/>
  <c r="A117" i="1"/>
  <c r="B109" i="1"/>
  <c r="A109" i="1"/>
  <c r="J108" i="1"/>
  <c r="I108" i="1"/>
  <c r="H108" i="1"/>
  <c r="G108" i="1"/>
  <c r="G117" i="1" s="1"/>
  <c r="B102" i="1"/>
  <c r="A102" i="1"/>
  <c r="J102" i="1"/>
  <c r="I102" i="1"/>
  <c r="H102" i="1"/>
  <c r="G102" i="1"/>
  <c r="B94" i="1"/>
  <c r="A94" i="1"/>
  <c r="B86" i="1"/>
  <c r="A86" i="1"/>
  <c r="J85" i="1"/>
  <c r="I85" i="1"/>
  <c r="H85" i="1"/>
  <c r="G85" i="1"/>
  <c r="B79" i="1"/>
  <c r="A79" i="1"/>
  <c r="L86" i="1"/>
  <c r="J78" i="1"/>
  <c r="I78" i="1"/>
  <c r="H78" i="1"/>
  <c r="G78" i="1"/>
  <c r="B71" i="1"/>
  <c r="A71" i="1"/>
  <c r="A65" i="1" s="1"/>
  <c r="I70" i="1"/>
  <c r="H70" i="1"/>
  <c r="G70" i="1"/>
  <c r="B65" i="1"/>
  <c r="L71" i="1"/>
  <c r="J64" i="1"/>
  <c r="I64" i="1"/>
  <c r="H64" i="1"/>
  <c r="B59" i="1"/>
  <c r="A59" i="1"/>
  <c r="J58" i="1"/>
  <c r="I58" i="1"/>
  <c r="H58" i="1"/>
  <c r="G59" i="1"/>
  <c r="B51" i="1"/>
  <c r="A51" i="1"/>
  <c r="J50" i="1"/>
  <c r="I50" i="1"/>
  <c r="H50" i="1"/>
  <c r="B43" i="1"/>
  <c r="A43" i="1"/>
  <c r="H43" i="1"/>
  <c r="B33" i="1"/>
  <c r="A33" i="1"/>
  <c r="B24" i="1"/>
  <c r="A24" i="1"/>
  <c r="L24" i="1"/>
  <c r="H24" i="1"/>
  <c r="G24" i="1"/>
  <c r="B14" i="1"/>
  <c r="A14" i="1"/>
  <c r="I59" i="1" l="1"/>
  <c r="H161" i="1"/>
  <c r="J147" i="1"/>
  <c r="I147" i="1"/>
  <c r="G86" i="1"/>
  <c r="I86" i="1"/>
  <c r="H59" i="1"/>
  <c r="J59" i="1"/>
  <c r="J161" i="1"/>
  <c r="H147" i="1"/>
  <c r="I132" i="1"/>
  <c r="I161" i="1"/>
  <c r="I117" i="1"/>
  <c r="H86" i="1"/>
  <c r="J117" i="1"/>
  <c r="L117" i="1"/>
  <c r="G161" i="1"/>
  <c r="I71" i="1"/>
  <c r="L43" i="1"/>
  <c r="G132" i="1"/>
  <c r="H132" i="1"/>
  <c r="L102" i="1"/>
  <c r="G147" i="1"/>
  <c r="G43" i="1"/>
  <c r="L59" i="1"/>
  <c r="G71" i="1"/>
  <c r="H71" i="1"/>
  <c r="J86" i="1"/>
  <c r="H117" i="1"/>
  <c r="J132" i="1"/>
  <c r="J43" i="1"/>
  <c r="I43" i="1"/>
  <c r="I162" i="1" l="1"/>
  <c r="L162" i="1"/>
  <c r="H162" i="1"/>
  <c r="G162" i="1"/>
  <c r="J71" i="1"/>
  <c r="J162" i="1" s="1"/>
</calcChain>
</file>

<file path=xl/sharedStrings.xml><?xml version="1.0" encoding="utf-8"?>
<sst xmlns="http://schemas.openxmlformats.org/spreadsheetml/2006/main" count="923" uniqueCount="254">
  <si>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</si>
  <si>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</si>
  <si>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</si>
  <si>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</si>
  <si>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</si>
  <si>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</si>
  <si>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</si>
  <si>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</si>
  <si>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</si>
  <si>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</si>
  <si>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</si>
  <si>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</si>
  <si>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</si>
  <si>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</si>
  <si>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</si>
  <si>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</si>
  <si>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</si>
  <si>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</si>
  <si>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</si>
  <si>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</si>
  <si>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</si>
  <si>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</si>
  <si>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</si>
  <si>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</si>
  <si>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</si>
  <si>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</si>
  <si>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</si>
  <si>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</si>
  <si>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</si>
  <si>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</si>
  <si>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</si>
  <si>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</si>
  <si>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</si>
  <si>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</si>
  <si>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</si>
  <si>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</si>
  <si>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129</t>
  </si>
  <si>
    <t>директор</t>
  </si>
  <si>
    <t>Г.И. Демина</t>
  </si>
  <si>
    <t>гор. Напиток</t>
  </si>
  <si>
    <t>гор. блюдо</t>
  </si>
  <si>
    <t>гор. напиток</t>
  </si>
  <si>
    <t>хлеб чер.</t>
  </si>
  <si>
    <t>хлеб белый</t>
  </si>
  <si>
    <t>хлеб черный</t>
  </si>
  <si>
    <t>десерт</t>
  </si>
  <si>
    <t>Сырники</t>
  </si>
  <si>
    <t>Сыр (порциями)</t>
  </si>
  <si>
    <t>Батон</t>
  </si>
  <si>
    <t>Хлеб пшеничный</t>
  </si>
  <si>
    <t>Хлеб ржаной</t>
  </si>
  <si>
    <t>Каша гречневая рассыпчатая</t>
  </si>
  <si>
    <t>Биточки с адыгейским сыром</t>
  </si>
  <si>
    <t>Соус томатный</t>
  </si>
  <si>
    <t>Хлеб пшеничный.</t>
  </si>
  <si>
    <t>Горошек зеленый консервированный</t>
  </si>
  <si>
    <t>Чай с сахаром</t>
  </si>
  <si>
    <t>Салат из свеклы отварной</t>
  </si>
  <si>
    <t>Суп из овощей</t>
  </si>
  <si>
    <t>Яблоки свежие</t>
  </si>
  <si>
    <t>Кукуруза консервированная</t>
  </si>
  <si>
    <t>Макаронные изделия отварные с маслом</t>
  </si>
  <si>
    <t>Компот из смеси сухофруктов</t>
  </si>
  <si>
    <t>Огурцы соленые</t>
  </si>
  <si>
    <t>Рис припущенный</t>
  </si>
  <si>
    <t>Напиток из плодов шиповника</t>
  </si>
  <si>
    <t>Йогурт порционный</t>
  </si>
  <si>
    <t>Пюре картофельное</t>
  </si>
  <si>
    <t>Масло сливочное (порциями)</t>
  </si>
  <si>
    <t>Плов с мясом птицы</t>
  </si>
  <si>
    <t>Напиток Золотой шар</t>
  </si>
  <si>
    <t>Суп-пюре овощной</t>
  </si>
  <si>
    <t>Гренки из пшеничного хлеба</t>
  </si>
  <si>
    <t>Азу из говядины</t>
  </si>
  <si>
    <t>Каша пшеничная молочная с маслом сливочным</t>
  </si>
  <si>
    <t>Печенье детское (конд изд)</t>
  </si>
  <si>
    <t>Рассольник ленинградский со сметаной</t>
  </si>
  <si>
    <t>Омлет запеченный или паровой</t>
  </si>
  <si>
    <t>Компот из ягод</t>
  </si>
  <si>
    <t>Каша (пшено,рис) жидкая  молочная с маслом сливочным</t>
  </si>
  <si>
    <t>Чай с сахаром*</t>
  </si>
  <si>
    <t>Огурцы свежие порционно</t>
  </si>
  <si>
    <t>Борщ с капустой картофелем и сметаной</t>
  </si>
  <si>
    <t>Фрикасе из мяса птицы со сметанным соусом</t>
  </si>
  <si>
    <t>Шницель из мяса птицы</t>
  </si>
  <si>
    <t>Чай ягодный</t>
  </si>
  <si>
    <t>Биточек Особый</t>
  </si>
  <si>
    <t>гор. Блюдо</t>
  </si>
  <si>
    <t>Чай с лимоном*</t>
  </si>
  <si>
    <t>сладкое</t>
  </si>
  <si>
    <t>Компот из яблок и ягод</t>
  </si>
  <si>
    <t>хлеб ржаной</t>
  </si>
  <si>
    <t>Кофейный напиток с молоком</t>
  </si>
  <si>
    <t>Маффин ванильный</t>
  </si>
  <si>
    <t>Суп овощной  Минестроне</t>
  </si>
  <si>
    <t>Рыба «Лакомка» с горбушей</t>
  </si>
  <si>
    <t>Суп Крестьянский с крупой, сметаной</t>
  </si>
  <si>
    <t>Тефтели мясные с рисом</t>
  </si>
  <si>
    <t>Соус красный основной</t>
  </si>
  <si>
    <t>Каша овсяная Геркулес жидкая молочная с маслом сливочным</t>
  </si>
  <si>
    <t>Кофейный напиток из цикория с молоком</t>
  </si>
  <si>
    <t>Салат из белокочанной капусты с огурцом, Здоровье</t>
  </si>
  <si>
    <t>Суп картофельный с макаронными изделиями</t>
  </si>
  <si>
    <t>Котлета из мяса кур</t>
  </si>
  <si>
    <t>Фрикадельки по-Шведски с соусом томатным</t>
  </si>
  <si>
    <t>Картофель по - деревенски</t>
  </si>
  <si>
    <t>Молоко сгущенное</t>
  </si>
  <si>
    <t>Суп-пюре из гороха</t>
  </si>
  <si>
    <t>Жаркое по-домашнему с мясом птицы</t>
  </si>
  <si>
    <t>Напиток цитрусовый</t>
  </si>
  <si>
    <t>Каша рисовая вязкая со сливочным маслом</t>
  </si>
  <si>
    <t>Салат из белокочанной капусты с морковью с маслом растительным</t>
  </si>
  <si>
    <t>Солянка со сметаной</t>
  </si>
  <si>
    <t>Суфле из рыбы</t>
  </si>
  <si>
    <t>Каша пшенная молочная жидкая с маслом сливочным</t>
  </si>
  <si>
    <t>Щи из свежей капусты с картофелем со сметаной</t>
  </si>
  <si>
    <t>Птица запеченная</t>
  </si>
  <si>
    <t>Компот из свежих яблок</t>
  </si>
  <si>
    <t xml:space="preserve">Гарнир </t>
  </si>
  <si>
    <t xml:space="preserve">2 блюдо </t>
  </si>
  <si>
    <t xml:space="preserve">гарнир </t>
  </si>
  <si>
    <t>Бутерброд с сыром (батон)</t>
  </si>
  <si>
    <t>Рис припущенный с куркумой</t>
  </si>
  <si>
    <t>Напиток с витаминами "Витошка"</t>
  </si>
  <si>
    <t>Хлеб пшеничный витаминизированный</t>
  </si>
  <si>
    <t>Филе цыплят тушенное в сметанном соусе</t>
  </si>
  <si>
    <t>50/50</t>
  </si>
  <si>
    <t>2,23</t>
  </si>
  <si>
    <t>10/25.</t>
  </si>
  <si>
    <t>1,29</t>
  </si>
  <si>
    <t>0,24</t>
  </si>
  <si>
    <t>15,23</t>
  </si>
  <si>
    <t>8,17</t>
  </si>
  <si>
    <t>Напиток из брусники</t>
  </si>
  <si>
    <t>250/20</t>
  </si>
  <si>
    <t>60/50</t>
  </si>
  <si>
    <t>100/50</t>
  </si>
  <si>
    <t>Сложный гарнир (рис припущенный с куркумой, фасоль отварная с маслом сливочным)</t>
  </si>
  <si>
    <t>№3 (2004)</t>
  </si>
  <si>
    <t>№493 (2004)</t>
  </si>
  <si>
    <t>№466 (1996)</t>
  </si>
  <si>
    <t>ТТК</t>
  </si>
  <si>
    <t>пром.</t>
  </si>
  <si>
    <t>Бутерброд с маслом сливочным (батон)</t>
  </si>
  <si>
    <t>Каша "Дружба" со сливочным маслом</t>
  </si>
  <si>
    <t>Творожок "Наша Маша" классический</t>
  </si>
  <si>
    <t>200/5</t>
  </si>
  <si>
    <t>№3(2004)</t>
  </si>
  <si>
    <t>№35 (2003)</t>
  </si>
  <si>
    <t>№692(2004)</t>
  </si>
  <si>
    <t>Гуляш из говядины</t>
  </si>
  <si>
    <t>Макаронные изделия отварные</t>
  </si>
  <si>
    <t>Компот из кураги</t>
  </si>
  <si>
    <t>250/10</t>
  </si>
  <si>
    <t>ФБУН ЕМНЦ ПОЗРПП</t>
  </si>
  <si>
    <t>№401 (1996)</t>
  </si>
  <si>
    <t>№469 (1996)</t>
  </si>
  <si>
    <t>№588 (1996)</t>
  </si>
  <si>
    <t>прорм.</t>
  </si>
  <si>
    <t>Огурчик пикантный</t>
  </si>
  <si>
    <t>Рыба. запеченная в омлете (филе минтая)</t>
  </si>
  <si>
    <t>Пюре картофельное (гарнир)</t>
  </si>
  <si>
    <t>Чай с лимоном</t>
  </si>
  <si>
    <t>200/15/7</t>
  </si>
  <si>
    <t>20/2</t>
  </si>
  <si>
    <t>№33 (2001)</t>
  </si>
  <si>
    <t>№472 (1996)</t>
  </si>
  <si>
    <t>№686 (2004)</t>
  </si>
  <si>
    <t>Суп картофельный с макаронными изделиями
на бульоне с курой</t>
  </si>
  <si>
    <t>Рыба запеченная под молочным соусом с
сыром (филе минтая)</t>
  </si>
  <si>
    <t>Горошек зеленый консервированный
отварной (дополнительный гарнир)</t>
  </si>
  <si>
    <t>0,06</t>
  </si>
  <si>
    <t>Каша "Янтарная" (из пшена с яблоками)</t>
  </si>
  <si>
    <t>№320 (1996)</t>
  </si>
  <si>
    <t>139/3 ( 1996г)</t>
  </si>
  <si>
    <t>№468 (1996)</t>
  </si>
  <si>
    <t>Блины классические со сгущеным
молоком</t>
  </si>
  <si>
    <t>Какао с молоком</t>
  </si>
  <si>
    <t>50/10</t>
  </si>
  <si>
    <t>№261 (1996)</t>
  </si>
  <si>
    <t>№642 (1996)</t>
  </si>
  <si>
    <t>Овощи свежие (в нарезке)</t>
  </si>
  <si>
    <t>Жаркое по-домашнему</t>
  </si>
  <si>
    <t>Щи из свежей капусты с картофелем, 
сметаной</t>
  </si>
  <si>
    <t>№572 (2004)</t>
  </si>
  <si>
    <t>№120 (1996)</t>
  </si>
  <si>
    <t>№394 (1996)</t>
  </si>
  <si>
    <t>№705 (2004)</t>
  </si>
  <si>
    <t>Макароны с сыром</t>
  </si>
  <si>
    <t>Помидор пикантный</t>
  </si>
  <si>
    <t>200/15</t>
  </si>
  <si>
    <t>№274 (1996)</t>
  </si>
  <si>
    <t>№685 (2004)</t>
  </si>
  <si>
    <t>Напиток фруктово-ягодный</t>
  </si>
  <si>
    <t>Фрукты свежие (яблоко)</t>
  </si>
  <si>
    <t>Каша гречневая вязкая (гарнир)</t>
  </si>
  <si>
    <t>№464 (1996)</t>
  </si>
  <si>
    <t>70/50</t>
  </si>
  <si>
    <t>Йогурт</t>
  </si>
  <si>
    <t>Суп пюре из разных овощей с цветной
капустой, гренками</t>
  </si>
  <si>
    <t>Напиток вишневый</t>
  </si>
  <si>
    <t>№167 (1996)</t>
  </si>
  <si>
    <t>Ежики с рисом (говядина. кура)</t>
  </si>
  <si>
    <t>№297 (1994)</t>
  </si>
  <si>
    <t>Омлет натуральный с маслом сливочным</t>
  </si>
  <si>
    <t>Выпечка в ассортименте</t>
  </si>
  <si>
    <t>150/5</t>
  </si>
  <si>
    <t>№284 (1996)</t>
  </si>
  <si>
    <t>Бефстроганов из говядины</t>
  </si>
  <si>
    <t>№139 (2004)</t>
  </si>
  <si>
    <t>№423 (2004)</t>
  </si>
  <si>
    <t>Ежики с рисом (говядина, кура)</t>
  </si>
  <si>
    <t>10 \ 25</t>
  </si>
  <si>
    <t>Суп картофельный с рыбой (филе минтая)</t>
  </si>
  <si>
    <t>50/200</t>
  </si>
  <si>
    <t>361,35</t>
  </si>
  <si>
    <t>Фрикадельки из курицы с маслом сливочным</t>
  </si>
  <si>
    <t>Щи из свежей капусты с картофелем, сметаной</t>
  </si>
  <si>
    <t>Плов из филе цыплегка с куркумой</t>
  </si>
  <si>
    <t>№449(1996)</t>
  </si>
  <si>
    <t>Грудка цыпленка тушенная с овощами и соусом "ароматная"</t>
  </si>
  <si>
    <t>Запеканка (сырники) из творога со сгущеным
молоком</t>
  </si>
  <si>
    <t>60/5</t>
  </si>
  <si>
    <t>Борщ с морской капустой, картофелем, сметаной
на бульоне с курой</t>
  </si>
  <si>
    <t>Индейка тушеная</t>
  </si>
  <si>
    <t>Рис по турецки с вермишелью</t>
  </si>
  <si>
    <t>№562 (2014)</t>
  </si>
  <si>
    <t>№129 (1996)</t>
  </si>
  <si>
    <t>Суп картофельный с горохом, гренками</t>
  </si>
  <si>
    <t>Борщ с морской капустой, картофелем, сметаной</t>
  </si>
  <si>
    <t>№63 (2003)</t>
  </si>
  <si>
    <t>№129/3 (1996)</t>
  </si>
  <si>
    <t>Холодное блюдо</t>
  </si>
  <si>
    <t>Блюда из птицы</t>
  </si>
  <si>
    <t>Гарнир</t>
  </si>
  <si>
    <t>Напиток горячий</t>
  </si>
  <si>
    <t>Покупные</t>
  </si>
  <si>
    <t>Первое блюдо</t>
  </si>
  <si>
    <t>Блюда из мяса</t>
  </si>
  <si>
    <t>Напиток</t>
  </si>
  <si>
    <t>Блюда из круп</t>
  </si>
  <si>
    <t>Блюда из яиц</t>
  </si>
  <si>
    <t>Мучные изделия</t>
  </si>
  <si>
    <t>Фрукт</t>
  </si>
  <si>
    <t>Блюда из творога</t>
  </si>
  <si>
    <t>Подгарнировка</t>
  </si>
  <si>
    <t>Блюда из рыбы</t>
  </si>
  <si>
    <t>Блюдо из рыбы</t>
  </si>
  <si>
    <t xml:space="preserve">Пюре картофельное (гарнир) </t>
  </si>
  <si>
    <t>30/3</t>
  </si>
  <si>
    <t>10/25</t>
  </si>
  <si>
    <t>(1996)</t>
  </si>
  <si>
    <t>Суфле Рыбка из филе минтая</t>
  </si>
  <si>
    <t>55/5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</si>
</sst>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_-* #,##0.00\ [$₽-419]_-;\-* #,##0.00\ [$₽-419]_-;_-* &quot;-&quot;??\ [$₽-419]_-;_-@_-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  <font>
      <sz val="8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rgb="FF2D2D2D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2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 applyProtection="1">
      <protection locked="0"/>
    </xf>
    <xf numFmtId="0" fontId="3" fillId="5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2" fontId="8" fillId="5" borderId="1" xfId="0" applyNumberFormat="1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/>
    </xf>
    <xf numFmtId="0" fontId="10" fillId="0" borderId="14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/>
    </xf>
    <xf numFmtId="3" fontId="8" fillId="5" borderId="1" xfId="0" applyNumberFormat="1" applyFont="1" applyFill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6" fillId="5" borderId="1" xfId="0" applyFont="1" applyFill="1" applyBorder="1" applyAlignment="1">
      <alignment vertical="top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2" fontId="8" fillId="5" borderId="1" xfId="0" applyNumberFormat="1" applyFont="1" applyFill="1" applyBorder="1" applyAlignment="1">
      <alignment horizontal="center" vertical="top" wrapText="1"/>
    </xf>
    <xf numFmtId="164" fontId="8" fillId="5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/>
    </xf>
    <xf numFmtId="165" fontId="8" fillId="5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3" fillId="0" borderId="1" xfId="0" applyFont="1" applyBorder="1"/>
    <xf numFmtId="0" fontId="12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6" fontId="6" fillId="0" borderId="1" xfId="0" applyNumberFormat="1" applyFont="1" applyBorder="1"/>
    <xf numFmtId="4" fontId="11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top" wrapText="1"/>
    </xf>
    <xf numFmtId="164" fontId="11" fillId="5" borderId="1" xfId="0" applyNumberFormat="1" applyFont="1" applyFill="1" applyBorder="1" applyAlignment="1">
      <alignment horizontal="righ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7" fillId="2" borderId="1" xfId="0" applyFont="1" applyFill="1" applyBorder="1" applyProtection="1">
      <protection locked="0"/>
    </xf>
    <xf numFmtId="1" fontId="17" fillId="2" borderId="2" xfId="0" applyNumberFormat="1" applyFont="1" applyFill="1" applyBorder="1" applyAlignment="1" applyProtection="1">
      <alignment horizontal="center"/>
      <protection locked="0"/>
    </xf>
    <xf numFmtId="1" fontId="17" fillId="2" borderId="1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center" vertical="top"/>
    </xf>
    <xf numFmtId="0" fontId="13" fillId="0" borderId="4" xfId="0" applyFont="1" applyBorder="1"/>
    <xf numFmtId="0" fontId="12" fillId="5" borderId="1" xfId="0" applyFont="1" applyFill="1" applyBorder="1"/>
    <xf numFmtId="0" fontId="12" fillId="5" borderId="1" xfId="0" applyFont="1" applyFill="1" applyBorder="1" applyAlignment="1">
      <alignment horizontal="center"/>
    </xf>
    <xf numFmtId="4" fontId="12" fillId="5" borderId="1" xfId="0" applyNumberFormat="1" applyFont="1" applyFill="1" applyBorder="1" applyAlignment="1">
      <alignment horizontal="center"/>
    </xf>
    <xf numFmtId="164" fontId="12" fillId="5" borderId="1" xfId="0" applyNumberFormat="1" applyFont="1" applyFill="1" applyBorder="1" applyAlignment="1">
      <alignment horizontal="right"/>
    </xf>
    <xf numFmtId="0" fontId="22" fillId="5" borderId="1" xfId="0" applyFont="1" applyFill="1" applyBorder="1" applyAlignment="1" applyProtection="1">
      <alignment horizontal="right"/>
      <protection locked="0"/>
    </xf>
    <xf numFmtId="0" fontId="13" fillId="5" borderId="1" xfId="0" applyFont="1" applyFill="1" applyBorder="1" applyAlignment="1">
      <alignment vertical="top" wrapText="1"/>
    </xf>
    <xf numFmtId="16" fontId="23" fillId="5" borderId="1" xfId="0" applyNumberFormat="1" applyFont="1" applyFill="1" applyBorder="1" applyAlignment="1">
      <alignment horizontal="center" vertical="top" wrapText="1"/>
    </xf>
    <xf numFmtId="2" fontId="23" fillId="5" borderId="1" xfId="0" applyNumberFormat="1" applyFont="1" applyFill="1" applyBorder="1" applyAlignment="1">
      <alignment horizontal="center" vertical="top" wrapText="1"/>
    </xf>
    <xf numFmtId="0" fontId="23" fillId="5" borderId="1" xfId="0" applyFont="1" applyFill="1" applyBorder="1" applyAlignment="1">
      <alignment horizontal="center" vertical="top" wrapText="1"/>
    </xf>
    <xf numFmtId="165" fontId="23" fillId="5" borderId="1" xfId="0" applyNumberFormat="1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16" fontId="8" fillId="3" borderId="3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2" fontId="8" fillId="3" borderId="3" xfId="0" applyNumberFormat="1" applyFont="1" applyFill="1" applyBorder="1" applyAlignment="1">
      <alignment horizontal="center" vertical="top" wrapText="1"/>
    </xf>
    <xf numFmtId="4" fontId="8" fillId="3" borderId="3" xfId="0" applyNumberFormat="1" applyFont="1" applyFill="1" applyBorder="1" applyAlignment="1">
      <alignment horizontal="center" vertical="top" wrapText="1"/>
    </xf>
    <xf numFmtId="165" fontId="8" fillId="3" borderId="3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2" fontId="13" fillId="0" borderId="1" xfId="0" applyNumberFormat="1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5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right" vertical="top" wrapText="1"/>
    </xf>
    <xf numFmtId="2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0" fillId="0" borderId="2" xfId="0" applyFont="1" applyBorder="1"/>
    <xf numFmtId="0" fontId="12" fillId="0" borderId="1" xfId="0" applyFont="1" applyBorder="1"/>
    <xf numFmtId="3" fontId="13" fillId="0" borderId="1" xfId="0" applyNumberFormat="1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2" fillId="7" borderId="0" xfId="0" applyFont="1" applyFill="1"/>
    <xf numFmtId="0" fontId="13" fillId="4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top" wrapText="1"/>
    </xf>
    <xf numFmtId="0" fontId="23" fillId="3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" fillId="6" borderId="3" xfId="0" applyFont="1" applyFill="1" applyBorder="1" applyProtection="1">
      <protection locked="0"/>
    </xf>
    <xf numFmtId="0" fontId="3" fillId="5" borderId="2" xfId="0" applyFont="1" applyFill="1" applyBorder="1" applyAlignment="1" applyProtection="1">
      <alignment horizontal="right"/>
      <protection locked="0"/>
    </xf>
    <xf numFmtId="0" fontId="6" fillId="5" borderId="2" xfId="0" applyFont="1" applyFill="1" applyBorder="1" applyAlignment="1">
      <alignment vertical="top" wrapText="1"/>
    </xf>
    <xf numFmtId="0" fontId="8" fillId="5" borderId="2" xfId="0" applyFont="1" applyFill="1" applyBorder="1" applyAlignment="1">
      <alignment horizontal="center" vertical="top" wrapText="1"/>
    </xf>
    <xf numFmtId="0" fontId="8" fillId="5" borderId="15" xfId="0" applyFont="1" applyFill="1" applyBorder="1" applyAlignment="1">
      <alignment horizontal="center" vertical="top" wrapText="1"/>
    </xf>
    <xf numFmtId="164" fontId="8" fillId="5" borderId="2" xfId="0" applyNumberFormat="1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19" xfId="0" applyFont="1" applyFill="1" applyBorder="1" applyAlignment="1">
      <alignment horizontal="center" vertical="top" wrapText="1"/>
    </xf>
    <xf numFmtId="164" fontId="8" fillId="5" borderId="3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3" fillId="2" borderId="1" xfId="0" applyFont="1" applyFill="1" applyBorder="1" applyProtection="1">
      <protection locked="0"/>
    </xf>
    <xf numFmtId="2" fontId="24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164" fontId="10" fillId="0" borderId="2" xfId="0" applyNumberFormat="1" applyFont="1" applyBorder="1" applyAlignment="1">
      <alignment horizontal="center" vertical="center"/>
    </xf>
    <xf numFmtId="0" fontId="13" fillId="0" borderId="3" xfId="0" applyFont="1" applyBorder="1"/>
    <xf numFmtId="0" fontId="13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3" fillId="5" borderId="3" xfId="0" applyFont="1" applyFill="1" applyBorder="1" applyAlignment="1" applyProtection="1">
      <alignment horizontal="right"/>
      <protection locked="0"/>
    </xf>
    <xf numFmtId="0" fontId="6" fillId="5" borderId="3" xfId="0" applyFont="1" applyFill="1" applyBorder="1" applyAlignment="1">
      <alignment vertical="top" wrapText="1"/>
    </xf>
    <xf numFmtId="2" fontId="8" fillId="5" borderId="3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2" fillId="5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wrapText="1"/>
    </xf>
    <xf numFmtId="0" fontId="24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5" fillId="0" borderId="16" xfId="0" applyFont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right"/>
      <protection locked="0"/>
    </xf>
    <xf numFmtId="0" fontId="6" fillId="5" borderId="4" xfId="0" applyFont="1" applyFill="1" applyBorder="1" applyAlignment="1">
      <alignment vertical="top" wrapText="1"/>
    </xf>
    <xf numFmtId="0" fontId="8" fillId="5" borderId="4" xfId="0" applyFont="1" applyFill="1" applyBorder="1" applyAlignment="1">
      <alignment horizontal="center" vertical="top" wrapText="1"/>
    </xf>
    <xf numFmtId="4" fontId="8" fillId="5" borderId="4" xfId="0" applyNumberFormat="1" applyFont="1" applyFill="1" applyBorder="1" applyAlignment="1">
      <alignment horizontal="center" vertical="top" wrapText="1"/>
    </xf>
    <xf numFmtId="0" fontId="8" fillId="5" borderId="20" xfId="0" applyFont="1" applyFill="1" applyBorder="1" applyAlignment="1">
      <alignment horizontal="center" vertical="top" wrapText="1"/>
    </xf>
    <xf numFmtId="2" fontId="8" fillId="5" borderId="4" xfId="0" applyNumberFormat="1" applyFont="1" applyFill="1" applyBorder="1" applyAlignment="1">
      <alignment horizontal="center" vertical="top" wrapText="1"/>
    </xf>
    <xf numFmtId="0" fontId="22" fillId="5" borderId="3" xfId="0" applyFont="1" applyFill="1" applyBorder="1" applyAlignment="1" applyProtection="1">
      <alignment horizontal="right"/>
      <protection locked="0"/>
    </xf>
    <xf numFmtId="0" fontId="2" fillId="0" borderId="0" xfId="0" applyFont="1" applyFill="1"/>
    <xf numFmtId="0" fontId="2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3" fillId="0" borderId="2" xfId="0" applyFont="1" applyFill="1" applyBorder="1"/>
    <xf numFmtId="49" fontId="13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/>
    </xf>
    <xf numFmtId="1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/>
      <protection locked="0"/>
    </xf>
    <xf numFmtId="49" fontId="13" fillId="0" borderId="1" xfId="0" applyNumberFormat="1" applyFont="1" applyBorder="1" applyAlignment="1">
      <alignment horizontal="center" vertical="center" wrapText="1"/>
    </xf>
    <xf numFmtId="16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 vertical="top"/>
    </xf>
    <xf numFmtId="2" fontId="24" fillId="0" borderId="2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top" wrapText="1"/>
    </xf>
    <xf numFmtId="2" fontId="13" fillId="4" borderId="1" xfId="0" applyNumberFormat="1" applyFont="1" applyFill="1" applyBorder="1" applyAlignment="1">
      <alignment horizontal="center" vertical="top"/>
    </xf>
    <xf numFmtId="2" fontId="24" fillId="0" borderId="1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3" fillId="0" borderId="4" xfId="0" applyFont="1" applyFill="1" applyBorder="1"/>
    <xf numFmtId="0" fontId="12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wrapText="1"/>
      <protection locked="0"/>
    </xf>
    <xf numFmtId="0" fontId="13" fillId="0" borderId="1" xfId="0" applyFont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tabSelected="1" zoomScale="120" zoomScaleNormal="120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I95" sqref="I95"/>
    </sheetView>
  </sheetViews>
  <sheetFormatPr defaultColWidth="9.140625" defaultRowHeight="12.75" x14ac:dyDescent="0.2"/>
  <cols>
    <col min="1" max="1" width="5.85546875" style="2" customWidth="1"/>
    <col min="2" max="2" width="6.42578125" style="2" customWidth="1"/>
    <col min="3" max="3" width="8.7109375" style="1" customWidth="1"/>
    <col min="4" max="4" width="19.140625" style="1" customWidth="1"/>
    <col min="5" max="5" width="40.7109375" style="2" customWidth="1"/>
    <col min="6" max="6" width="9.28515625" style="2" customWidth="1"/>
    <col min="7" max="7" width="10" style="2" customWidth="1"/>
    <col min="8" max="8" width="7.42578125" style="2" customWidth="1"/>
    <col min="9" max="9" width="6.85546875" style="2" customWidth="1"/>
    <col min="10" max="10" width="11.140625" style="2" customWidth="1"/>
    <col min="11" max="11" width="14.28515625" style="2" customWidth="1"/>
    <col min="12" max="12" width="11.85546875" style="2" bestFit="1" customWidth="1"/>
    <col min="13" max="16384" width="9.140625" style="2"/>
  </cols>
  <sheetData>
    <row r="1" spans="1:12" ht="15" x14ac:dyDescent="0.25">
      <c r="A1" s="50" t="s">
        <v>7</v>
      </c>
      <c r="B1" s="51"/>
      <c r="C1" s="200" t="s">
        <v>36</v>
      </c>
      <c r="D1" s="201"/>
      <c r="E1" s="201"/>
      <c r="F1" s="52" t="s">
        <v>16</v>
      </c>
      <c r="G1" s="51" t="s">
        <v>17</v>
      </c>
      <c r="H1" s="197" t="s">
        <v>37</v>
      </c>
      <c r="I1" s="197"/>
      <c r="J1" s="197"/>
      <c r="K1" s="197"/>
      <c r="L1" s="51"/>
    </row>
    <row r="2" spans="1:12" ht="18.75" x14ac:dyDescent="0.2">
      <c r="A2" s="53" t="s">
        <v>6</v>
      </c>
      <c r="B2" s="51"/>
      <c r="C2" s="51"/>
      <c r="D2" s="50"/>
      <c r="E2" s="51"/>
      <c r="F2" s="51"/>
      <c r="G2" s="51" t="s">
        <v>18</v>
      </c>
      <c r="H2" s="197" t="s">
        <v>38</v>
      </c>
      <c r="I2" s="197"/>
      <c r="J2" s="197"/>
      <c r="K2" s="197"/>
      <c r="L2" s="51"/>
    </row>
    <row r="3" spans="1:12" ht="17.25" customHeight="1" x14ac:dyDescent="0.2">
      <c r="A3" s="54" t="s">
        <v>8</v>
      </c>
      <c r="B3" s="51"/>
      <c r="C3" s="51"/>
      <c r="D3" s="55"/>
      <c r="E3" s="56" t="s">
        <v>9</v>
      </c>
      <c r="F3" s="51"/>
      <c r="G3" s="51" t="s">
        <v>19</v>
      </c>
      <c r="H3" s="57">
        <v>9</v>
      </c>
      <c r="I3" s="57">
        <v>1</v>
      </c>
      <c r="J3" s="58">
        <v>2025</v>
      </c>
      <c r="K3" s="50"/>
      <c r="L3" s="51"/>
    </row>
    <row r="4" spans="1:12" ht="13.5" thickBot="1" x14ac:dyDescent="0.25">
      <c r="A4" s="51"/>
      <c r="B4" s="51"/>
      <c r="C4" s="51"/>
      <c r="D4" s="54"/>
      <c r="E4" s="51"/>
      <c r="F4" s="51"/>
      <c r="G4" s="51"/>
      <c r="H4" s="59" t="s">
        <v>33</v>
      </c>
      <c r="I4" s="59" t="s">
        <v>34</v>
      </c>
      <c r="J4" s="59" t="s">
        <v>35</v>
      </c>
      <c r="K4" s="51"/>
      <c r="L4" s="51"/>
    </row>
    <row r="5" spans="1:12" ht="21" x14ac:dyDescent="0.2">
      <c r="A5" s="47" t="s">
        <v>14</v>
      </c>
      <c r="B5" s="48" t="s">
        <v>15</v>
      </c>
      <c r="C5" s="49" t="s">
        <v>0</v>
      </c>
      <c r="D5" s="49" t="s">
        <v>13</v>
      </c>
      <c r="E5" s="49" t="s">
        <v>12</v>
      </c>
      <c r="F5" s="49" t="s">
        <v>31</v>
      </c>
      <c r="G5" s="49" t="s">
        <v>1</v>
      </c>
      <c r="H5" s="49" t="s">
        <v>2</v>
      </c>
      <c r="I5" s="49" t="s">
        <v>3</v>
      </c>
      <c r="J5" s="49" t="s">
        <v>10</v>
      </c>
      <c r="K5" s="152" t="s">
        <v>11</v>
      </c>
      <c r="L5" s="49" t="s">
        <v>32</v>
      </c>
    </row>
    <row r="6" spans="1:12" ht="15" x14ac:dyDescent="0.25">
      <c r="A6" s="39">
        <v>1</v>
      </c>
      <c r="B6" s="39">
        <v>1</v>
      </c>
      <c r="C6" s="80" t="s">
        <v>20</v>
      </c>
      <c r="D6" s="41" t="s">
        <v>232</v>
      </c>
      <c r="E6" s="142" t="s">
        <v>121</v>
      </c>
      <c r="F6" s="168" t="s">
        <v>212</v>
      </c>
      <c r="G6" s="42">
        <v>4.46</v>
      </c>
      <c r="H6" s="42">
        <v>3.34</v>
      </c>
      <c r="I6" s="42">
        <v>13.06</v>
      </c>
      <c r="J6" s="42">
        <v>100.39</v>
      </c>
      <c r="K6" s="42" t="s">
        <v>138</v>
      </c>
      <c r="L6" s="129">
        <v>16.12</v>
      </c>
    </row>
    <row r="7" spans="1:12" ht="15" x14ac:dyDescent="0.25">
      <c r="A7" s="39"/>
      <c r="B7" s="39"/>
      <c r="C7" s="169"/>
      <c r="D7" s="41" t="s">
        <v>233</v>
      </c>
      <c r="E7" s="142" t="s">
        <v>125</v>
      </c>
      <c r="F7" s="170" t="s">
        <v>126</v>
      </c>
      <c r="G7" s="42">
        <v>15.02</v>
      </c>
      <c r="H7" s="42">
        <v>9.73</v>
      </c>
      <c r="I7" s="42">
        <v>6.88</v>
      </c>
      <c r="J7" s="42">
        <v>171.1</v>
      </c>
      <c r="K7" s="171" t="s">
        <v>139</v>
      </c>
      <c r="L7" s="129">
        <v>65.87</v>
      </c>
    </row>
    <row r="8" spans="1:12" ht="15" x14ac:dyDescent="0.25">
      <c r="A8" s="39"/>
      <c r="B8" s="39"/>
      <c r="C8" s="169"/>
      <c r="D8" s="41" t="s">
        <v>234</v>
      </c>
      <c r="E8" s="142" t="s">
        <v>122</v>
      </c>
      <c r="F8" s="170">
        <v>150</v>
      </c>
      <c r="G8" s="42">
        <v>3.64</v>
      </c>
      <c r="H8" s="172">
        <v>4.82</v>
      </c>
      <c r="I8" s="42">
        <v>39.630000000000003</v>
      </c>
      <c r="J8" s="42">
        <v>216.96</v>
      </c>
      <c r="K8" s="42" t="s">
        <v>140</v>
      </c>
      <c r="L8" s="129">
        <v>13.6</v>
      </c>
    </row>
    <row r="9" spans="1:12" ht="15" x14ac:dyDescent="0.25">
      <c r="A9" s="39"/>
      <c r="B9" s="39"/>
      <c r="C9" s="169"/>
      <c r="D9" s="41" t="s">
        <v>239</v>
      </c>
      <c r="E9" s="142" t="s">
        <v>123</v>
      </c>
      <c r="F9" s="170">
        <v>200</v>
      </c>
      <c r="G9" s="42">
        <v>0</v>
      </c>
      <c r="H9" s="42">
        <v>0</v>
      </c>
      <c r="I9" s="42">
        <v>18.97</v>
      </c>
      <c r="J9" s="42">
        <v>70.760000000000005</v>
      </c>
      <c r="K9" s="42" t="s">
        <v>141</v>
      </c>
      <c r="L9" s="129">
        <v>10.07</v>
      </c>
    </row>
    <row r="10" spans="1:12" ht="15" x14ac:dyDescent="0.25">
      <c r="A10" s="39"/>
      <c r="B10" s="39"/>
      <c r="C10" s="169"/>
      <c r="D10" s="41" t="s">
        <v>236</v>
      </c>
      <c r="E10" s="142" t="s">
        <v>124</v>
      </c>
      <c r="F10" s="170">
        <v>30</v>
      </c>
      <c r="G10" s="42">
        <v>2.23</v>
      </c>
      <c r="H10" s="42">
        <v>0.24</v>
      </c>
      <c r="I10" s="42">
        <v>15.23</v>
      </c>
      <c r="J10" s="42">
        <v>72.09</v>
      </c>
      <c r="K10" s="42" t="s">
        <v>142</v>
      </c>
      <c r="L10" s="129">
        <v>1.44</v>
      </c>
    </row>
    <row r="11" spans="1:12" ht="15" x14ac:dyDescent="0.25">
      <c r="A11" s="39"/>
      <c r="B11" s="39"/>
      <c r="C11" s="169"/>
      <c r="D11" s="41" t="s">
        <v>236</v>
      </c>
      <c r="E11" s="142" t="s">
        <v>50</v>
      </c>
      <c r="F11" s="170">
        <v>20</v>
      </c>
      <c r="G11" s="42">
        <v>1.29</v>
      </c>
      <c r="H11" s="42">
        <v>0.24</v>
      </c>
      <c r="I11" s="42">
        <v>8.17</v>
      </c>
      <c r="J11" s="42">
        <v>37.9</v>
      </c>
      <c r="K11" s="42" t="s">
        <v>142</v>
      </c>
      <c r="L11" s="129">
        <v>1.44</v>
      </c>
    </row>
    <row r="12" spans="1:12" ht="15" x14ac:dyDescent="0.25">
      <c r="A12" s="39"/>
      <c r="B12" s="39"/>
      <c r="C12" s="169"/>
      <c r="D12" s="173"/>
      <c r="E12" s="29"/>
      <c r="F12" s="15"/>
      <c r="G12" s="16"/>
      <c r="H12" s="16"/>
      <c r="I12" s="16"/>
      <c r="J12" s="16"/>
      <c r="K12" s="29"/>
      <c r="L12" s="25"/>
    </row>
    <row r="13" spans="1:12" ht="15" x14ac:dyDescent="0.25">
      <c r="A13" s="39"/>
      <c r="B13" s="39"/>
      <c r="C13" s="3"/>
      <c r="D13" s="14" t="s">
        <v>30</v>
      </c>
      <c r="E13" s="27"/>
      <c r="F13" s="43"/>
      <c r="G13" s="44">
        <f>G6+G7+G8+G9+G10+G11</f>
        <v>26.64</v>
      </c>
      <c r="H13" s="44">
        <f>H6+H7+H8+H9+H10+H11+H12</f>
        <v>18.369999999999997</v>
      </c>
      <c r="I13" s="17">
        <f>I6+I7+I8+I9+I10+I11</f>
        <v>101.94000000000001</v>
      </c>
      <c r="J13" s="44">
        <f>J6+J7+J8+J9+J10+J11</f>
        <v>669.2</v>
      </c>
      <c r="K13" s="45"/>
      <c r="L13" s="46">
        <f>L6+L7+L8+L9+L10+L11</f>
        <v>108.53999999999999</v>
      </c>
    </row>
    <row r="14" spans="1:12" ht="15" x14ac:dyDescent="0.25">
      <c r="A14" s="91">
        <f>A6</f>
        <v>1</v>
      </c>
      <c r="B14" s="80">
        <f>B6</f>
        <v>1</v>
      </c>
      <c r="C14" s="80" t="s">
        <v>23</v>
      </c>
      <c r="D14" s="41" t="s">
        <v>237</v>
      </c>
      <c r="E14" s="108" t="s">
        <v>213</v>
      </c>
      <c r="F14" s="83" t="s">
        <v>134</v>
      </c>
      <c r="G14" s="83">
        <v>3.3</v>
      </c>
      <c r="H14" s="83">
        <v>3.16</v>
      </c>
      <c r="I14" s="83">
        <v>18.87</v>
      </c>
      <c r="J14" s="83">
        <v>114.57</v>
      </c>
      <c r="K14" s="174" t="s">
        <v>251</v>
      </c>
      <c r="L14" s="130">
        <v>20.46</v>
      </c>
    </row>
    <row r="15" spans="1:12" ht="15" x14ac:dyDescent="0.25">
      <c r="A15" s="10"/>
      <c r="B15" s="80"/>
      <c r="C15" s="40"/>
      <c r="D15" s="41" t="s">
        <v>238</v>
      </c>
      <c r="E15" s="81" t="s">
        <v>125</v>
      </c>
      <c r="F15" s="83" t="s">
        <v>135</v>
      </c>
      <c r="G15" s="83">
        <v>10.84</v>
      </c>
      <c r="H15" s="83">
        <v>10.07</v>
      </c>
      <c r="I15" s="83">
        <v>5.35</v>
      </c>
      <c r="J15" s="83">
        <v>156.44</v>
      </c>
      <c r="K15" s="108" t="s">
        <v>139</v>
      </c>
      <c r="L15" s="130">
        <v>115.79</v>
      </c>
    </row>
    <row r="16" spans="1:12" ht="45" x14ac:dyDescent="0.25">
      <c r="A16" s="10"/>
      <c r="B16" s="80"/>
      <c r="C16" s="40"/>
      <c r="D16" s="41" t="s">
        <v>234</v>
      </c>
      <c r="E16" s="81" t="s">
        <v>137</v>
      </c>
      <c r="F16" s="83" t="s">
        <v>136</v>
      </c>
      <c r="G16" s="83">
        <v>8.5299999999999994</v>
      </c>
      <c r="H16" s="83">
        <v>5.56</v>
      </c>
      <c r="I16" s="83">
        <v>32.75</v>
      </c>
      <c r="J16" s="83">
        <v>300.25</v>
      </c>
      <c r="K16" s="108" t="s">
        <v>141</v>
      </c>
      <c r="L16" s="130">
        <v>13.6</v>
      </c>
    </row>
    <row r="17" spans="1:12" ht="15" x14ac:dyDescent="0.25">
      <c r="A17" s="10"/>
      <c r="B17" s="80"/>
      <c r="C17" s="40"/>
      <c r="D17" s="41" t="s">
        <v>239</v>
      </c>
      <c r="E17" s="81" t="s">
        <v>133</v>
      </c>
      <c r="F17" s="131">
        <v>200</v>
      </c>
      <c r="G17" s="83">
        <v>2.7</v>
      </c>
      <c r="H17" s="83">
        <v>2.5099999999999998</v>
      </c>
      <c r="I17" s="83">
        <v>39.25</v>
      </c>
      <c r="J17" s="83">
        <v>163.66</v>
      </c>
      <c r="K17" s="108" t="s">
        <v>141</v>
      </c>
      <c r="L17" s="130">
        <v>10.07</v>
      </c>
    </row>
    <row r="18" spans="1:12" ht="15" x14ac:dyDescent="0.25">
      <c r="A18" s="10"/>
      <c r="B18" s="80"/>
      <c r="C18" s="40"/>
      <c r="D18" s="41" t="s">
        <v>236</v>
      </c>
      <c r="E18" s="81" t="s">
        <v>124</v>
      </c>
      <c r="F18" s="131">
        <v>30</v>
      </c>
      <c r="G18" s="83">
        <v>2.23</v>
      </c>
      <c r="H18" s="83">
        <v>0.24</v>
      </c>
      <c r="I18" s="83">
        <v>15.23</v>
      </c>
      <c r="J18" s="83">
        <v>72.09</v>
      </c>
      <c r="K18" s="108" t="s">
        <v>142</v>
      </c>
      <c r="L18" s="130">
        <v>1.44</v>
      </c>
    </row>
    <row r="19" spans="1:12" ht="15" x14ac:dyDescent="0.25">
      <c r="A19" s="10"/>
      <c r="B19" s="80"/>
      <c r="C19" s="40"/>
      <c r="D19" s="41" t="s">
        <v>236</v>
      </c>
      <c r="E19" s="81" t="s">
        <v>50</v>
      </c>
      <c r="F19" s="131">
        <v>20</v>
      </c>
      <c r="G19" s="83">
        <v>1.29</v>
      </c>
      <c r="H19" s="83">
        <v>0.24</v>
      </c>
      <c r="I19" s="83">
        <v>8.17</v>
      </c>
      <c r="J19" s="83">
        <v>37.9</v>
      </c>
      <c r="K19" s="108" t="s">
        <v>142</v>
      </c>
      <c r="L19" s="130">
        <v>1.44</v>
      </c>
    </row>
    <row r="20" spans="1:12" ht="15" x14ac:dyDescent="0.25">
      <c r="A20" s="10"/>
      <c r="B20" s="80"/>
      <c r="C20" s="40"/>
      <c r="D20" s="40"/>
      <c r="E20" s="93"/>
      <c r="F20" s="89"/>
      <c r="G20" s="88"/>
      <c r="H20" s="88"/>
      <c r="I20" s="88"/>
      <c r="J20" s="88"/>
      <c r="K20" s="112"/>
      <c r="L20" s="90"/>
    </row>
    <row r="21" spans="1:12" ht="15" x14ac:dyDescent="0.25">
      <c r="A21" s="10"/>
      <c r="B21" s="80"/>
      <c r="C21" s="40"/>
      <c r="D21" s="128"/>
      <c r="E21" s="110"/>
      <c r="F21" s="111"/>
      <c r="G21" s="111"/>
      <c r="H21" s="111"/>
      <c r="I21" s="111"/>
      <c r="J21" s="111"/>
      <c r="K21" s="111"/>
      <c r="L21" s="111"/>
    </row>
    <row r="22" spans="1:12" ht="15" x14ac:dyDescent="0.25">
      <c r="A22" s="10"/>
      <c r="B22" s="7"/>
      <c r="C22" s="5"/>
      <c r="D22" s="95"/>
      <c r="E22" s="96"/>
      <c r="F22" s="97"/>
      <c r="G22" s="97"/>
      <c r="H22" s="97"/>
      <c r="I22" s="97"/>
      <c r="J22" s="97"/>
      <c r="K22" s="98"/>
      <c r="L22" s="97"/>
    </row>
    <row r="23" spans="1:12" ht="15" x14ac:dyDescent="0.25">
      <c r="A23" s="11"/>
      <c r="B23" s="9"/>
      <c r="C23" s="4"/>
      <c r="D23" s="65" t="s">
        <v>30</v>
      </c>
      <c r="E23" s="27"/>
      <c r="F23" s="32">
        <f>SUM(F14:F19)</f>
        <v>250</v>
      </c>
      <c r="G23" s="32">
        <f>G14+G15+G16+G17+G18+G19+G20</f>
        <v>28.89</v>
      </c>
      <c r="H23" s="22">
        <f>H14+H15+H16+H17+H18+H19+H20</f>
        <v>21.779999999999994</v>
      </c>
      <c r="I23" s="22">
        <f>I13+I15+I16+I17+I18+I19+I20</f>
        <v>202.69</v>
      </c>
      <c r="J23" s="22">
        <f>J14+J15+J16+J17+J18+J19+J20</f>
        <v>844.91</v>
      </c>
      <c r="K23" s="18"/>
      <c r="L23" s="38">
        <f>L14+L15+L16+L17+L18+L19+L20</f>
        <v>162.79999999999998</v>
      </c>
    </row>
    <row r="24" spans="1:12" ht="15.75" customHeight="1" x14ac:dyDescent="0.2">
      <c r="A24" s="72">
        <f>A6</f>
        <v>1</v>
      </c>
      <c r="B24" s="73">
        <f>B6</f>
        <v>1</v>
      </c>
      <c r="C24" s="198" t="s">
        <v>4</v>
      </c>
      <c r="D24" s="199"/>
      <c r="E24" s="74"/>
      <c r="F24" s="75"/>
      <c r="G24" s="76">
        <f>G13+G23</f>
        <v>55.53</v>
      </c>
      <c r="H24" s="76">
        <f>H13+H23</f>
        <v>40.149999999999991</v>
      </c>
      <c r="I24" s="77">
        <f>I13+I23</f>
        <v>304.63</v>
      </c>
      <c r="J24" s="78">
        <f>J13+J23</f>
        <v>1514.1100000000001</v>
      </c>
      <c r="K24" s="76"/>
      <c r="L24" s="79">
        <f>L13+L23</f>
        <v>271.33999999999997</v>
      </c>
    </row>
    <row r="25" spans="1:12" ht="15" x14ac:dyDescent="0.25">
      <c r="A25" s="80">
        <v>1</v>
      </c>
      <c r="B25" s="80">
        <v>2</v>
      </c>
      <c r="C25" s="40" t="s">
        <v>20</v>
      </c>
      <c r="D25" s="41" t="s">
        <v>232</v>
      </c>
      <c r="E25" s="108" t="s">
        <v>143</v>
      </c>
      <c r="F25" s="175" t="s">
        <v>128</v>
      </c>
      <c r="G25" s="83">
        <v>1.94</v>
      </c>
      <c r="H25" s="83">
        <v>8.82</v>
      </c>
      <c r="I25" s="83">
        <v>13.14</v>
      </c>
      <c r="J25" s="83">
        <v>139.29</v>
      </c>
      <c r="K25" s="108" t="s">
        <v>147</v>
      </c>
      <c r="L25" s="129">
        <v>16.12</v>
      </c>
    </row>
    <row r="26" spans="1:12" ht="15" x14ac:dyDescent="0.25">
      <c r="A26" s="80"/>
      <c r="B26" s="80"/>
      <c r="C26" s="40"/>
      <c r="D26" s="41" t="s">
        <v>240</v>
      </c>
      <c r="E26" s="108" t="s">
        <v>144</v>
      </c>
      <c r="F26" s="108" t="s">
        <v>146</v>
      </c>
      <c r="G26" s="83">
        <v>7.13</v>
      </c>
      <c r="H26" s="83">
        <v>7.45</v>
      </c>
      <c r="I26" s="83">
        <v>44.27</v>
      </c>
      <c r="J26" s="83">
        <v>270.82</v>
      </c>
      <c r="K26" s="108" t="s">
        <v>148</v>
      </c>
      <c r="L26" s="129">
        <v>65.87</v>
      </c>
    </row>
    <row r="27" spans="1:12" ht="15" x14ac:dyDescent="0.25">
      <c r="A27" s="80"/>
      <c r="B27" s="80"/>
      <c r="C27" s="40"/>
      <c r="D27" s="41" t="s">
        <v>236</v>
      </c>
      <c r="E27" s="108" t="s">
        <v>145</v>
      </c>
      <c r="F27" s="108">
        <v>100</v>
      </c>
      <c r="G27" s="83">
        <v>9</v>
      </c>
      <c r="H27" s="83">
        <v>5</v>
      </c>
      <c r="I27" s="83">
        <v>4</v>
      </c>
      <c r="J27" s="83">
        <v>96.2</v>
      </c>
      <c r="K27" s="108" t="s">
        <v>142</v>
      </c>
      <c r="L27" s="129">
        <v>13.6</v>
      </c>
    </row>
    <row r="28" spans="1:12" ht="15" x14ac:dyDescent="0.25">
      <c r="A28" s="80"/>
      <c r="B28" s="80"/>
      <c r="C28" s="40"/>
      <c r="D28" s="41" t="s">
        <v>235</v>
      </c>
      <c r="E28" s="108" t="s">
        <v>92</v>
      </c>
      <c r="F28" s="108">
        <v>200</v>
      </c>
      <c r="G28" s="83">
        <v>1.95</v>
      </c>
      <c r="H28" s="83">
        <v>1.45</v>
      </c>
      <c r="I28" s="83">
        <v>19.52</v>
      </c>
      <c r="J28" s="83">
        <v>95.17</v>
      </c>
      <c r="K28" s="108" t="s">
        <v>149</v>
      </c>
      <c r="L28" s="129">
        <v>10.07</v>
      </c>
    </row>
    <row r="29" spans="1:12" ht="15" x14ac:dyDescent="0.25">
      <c r="A29" s="80"/>
      <c r="B29" s="80"/>
      <c r="C29" s="40"/>
      <c r="D29" s="41" t="s">
        <v>236</v>
      </c>
      <c r="E29" s="108" t="s">
        <v>124</v>
      </c>
      <c r="F29" s="108">
        <v>30</v>
      </c>
      <c r="G29" s="83">
        <v>2.23</v>
      </c>
      <c r="H29" s="83">
        <v>0.24</v>
      </c>
      <c r="I29" s="83">
        <v>15.23</v>
      </c>
      <c r="J29" s="83">
        <v>72.09</v>
      </c>
      <c r="K29" s="108" t="s">
        <v>142</v>
      </c>
      <c r="L29" s="129">
        <v>1.44</v>
      </c>
    </row>
    <row r="30" spans="1:12" ht="15" x14ac:dyDescent="0.25">
      <c r="A30" s="80"/>
      <c r="B30" s="80"/>
      <c r="C30" s="40"/>
      <c r="D30" s="41" t="s">
        <v>236</v>
      </c>
      <c r="E30" s="108" t="s">
        <v>50</v>
      </c>
      <c r="F30" s="108">
        <v>20</v>
      </c>
      <c r="G30" s="83">
        <v>1.29</v>
      </c>
      <c r="H30" s="83">
        <v>0.24</v>
      </c>
      <c r="I30" s="83">
        <v>8.17</v>
      </c>
      <c r="J30" s="83">
        <v>37.9</v>
      </c>
      <c r="K30" s="108" t="s">
        <v>142</v>
      </c>
      <c r="L30" s="129">
        <v>1.44</v>
      </c>
    </row>
    <row r="31" spans="1:12" ht="15" x14ac:dyDescent="0.25">
      <c r="A31" s="80"/>
      <c r="B31" s="80"/>
      <c r="C31" s="40"/>
      <c r="D31" s="85"/>
      <c r="E31" s="61"/>
      <c r="F31" s="62"/>
      <c r="G31" s="63"/>
      <c r="H31" s="63"/>
      <c r="I31" s="63"/>
      <c r="J31" s="63"/>
      <c r="K31" s="62"/>
      <c r="L31" s="64"/>
    </row>
    <row r="32" spans="1:12" ht="15" x14ac:dyDescent="0.25">
      <c r="A32" s="80"/>
      <c r="B32" s="80"/>
      <c r="C32" s="40"/>
      <c r="D32" s="65" t="s">
        <v>30</v>
      </c>
      <c r="E32" s="66"/>
      <c r="F32" s="67"/>
      <c r="G32" s="68">
        <f>G25+G26+G27+G28+G29+G30</f>
        <v>23.54</v>
      </c>
      <c r="H32" s="69">
        <f>H25+H26+H27+H28+H29+H30</f>
        <v>23.199999999999996</v>
      </c>
      <c r="I32" s="69">
        <f>I25+I26+I27+I28+I29+I30</f>
        <v>104.33000000000001</v>
      </c>
      <c r="J32" s="69">
        <f>J25+J26+J27+J28+J29+J30</f>
        <v>711.47</v>
      </c>
      <c r="K32" s="69"/>
      <c r="L32" s="70">
        <f>L25+L26+L27+L28+L29+L30</f>
        <v>108.53999999999999</v>
      </c>
    </row>
    <row r="33" spans="1:12" ht="30" x14ac:dyDescent="0.25">
      <c r="A33" s="80">
        <f>A25</f>
        <v>1</v>
      </c>
      <c r="B33" s="80">
        <f>B25</f>
        <v>2</v>
      </c>
      <c r="C33" s="80" t="s">
        <v>23</v>
      </c>
      <c r="D33" s="41" t="s">
        <v>237</v>
      </c>
      <c r="E33" s="108" t="s">
        <v>229</v>
      </c>
      <c r="F33" s="108" t="s">
        <v>153</v>
      </c>
      <c r="G33" s="83">
        <v>1.97</v>
      </c>
      <c r="H33" s="87">
        <v>7.09</v>
      </c>
      <c r="I33" s="87">
        <v>14.26</v>
      </c>
      <c r="J33" s="83">
        <v>123.96</v>
      </c>
      <c r="K33" s="108" t="s">
        <v>154</v>
      </c>
      <c r="L33" s="129">
        <v>20.46</v>
      </c>
    </row>
    <row r="34" spans="1:12" ht="15" x14ac:dyDescent="0.25">
      <c r="A34" s="80"/>
      <c r="B34" s="80"/>
      <c r="C34" s="80"/>
      <c r="D34" s="41" t="s">
        <v>238</v>
      </c>
      <c r="E34" s="108" t="s">
        <v>150</v>
      </c>
      <c r="F34" s="108" t="s">
        <v>126</v>
      </c>
      <c r="G34" s="83">
        <v>15.63</v>
      </c>
      <c r="H34" s="83">
        <v>12.15</v>
      </c>
      <c r="I34" s="108">
        <v>4.01</v>
      </c>
      <c r="J34" s="108">
        <v>187.31</v>
      </c>
      <c r="K34" s="108" t="s">
        <v>155</v>
      </c>
      <c r="L34" s="129">
        <v>115.79</v>
      </c>
    </row>
    <row r="35" spans="1:12" ht="15" x14ac:dyDescent="0.25">
      <c r="A35" s="80"/>
      <c r="B35" s="80"/>
      <c r="C35" s="80"/>
      <c r="D35" s="41" t="s">
        <v>234</v>
      </c>
      <c r="E35" s="108" t="s">
        <v>151</v>
      </c>
      <c r="F35" s="108">
        <v>150</v>
      </c>
      <c r="G35" s="83">
        <v>5.51</v>
      </c>
      <c r="H35" s="83">
        <v>4.8899999999999997</v>
      </c>
      <c r="I35" s="108">
        <v>38.65</v>
      </c>
      <c r="J35" s="108">
        <v>212.18</v>
      </c>
      <c r="K35" s="108" t="s">
        <v>156</v>
      </c>
      <c r="L35" s="129">
        <v>13.6</v>
      </c>
    </row>
    <row r="36" spans="1:12" ht="15" x14ac:dyDescent="0.25">
      <c r="A36" s="80"/>
      <c r="B36" s="80"/>
      <c r="C36" s="80"/>
      <c r="D36" s="41" t="s">
        <v>239</v>
      </c>
      <c r="E36" s="108" t="s">
        <v>200</v>
      </c>
      <c r="F36" s="108">
        <v>200</v>
      </c>
      <c r="G36" s="83">
        <v>0.47</v>
      </c>
      <c r="H36" s="83">
        <v>2.61</v>
      </c>
      <c r="I36" s="108">
        <v>20.29</v>
      </c>
      <c r="J36" s="108">
        <v>88.24</v>
      </c>
      <c r="K36" s="108" t="s">
        <v>141</v>
      </c>
      <c r="L36" s="129">
        <v>10.07</v>
      </c>
    </row>
    <row r="37" spans="1:12" ht="15" x14ac:dyDescent="0.25">
      <c r="A37" s="80"/>
      <c r="B37" s="80"/>
      <c r="C37" s="80"/>
      <c r="D37" s="41" t="s">
        <v>236</v>
      </c>
      <c r="E37" s="108" t="s">
        <v>124</v>
      </c>
      <c r="F37" s="108">
        <v>30</v>
      </c>
      <c r="G37" s="83">
        <v>2.23</v>
      </c>
      <c r="H37" s="83">
        <v>0.24</v>
      </c>
      <c r="I37" s="108">
        <v>15.23</v>
      </c>
      <c r="J37" s="108">
        <v>72.09</v>
      </c>
      <c r="K37" s="108" t="s">
        <v>158</v>
      </c>
      <c r="L37" s="129">
        <v>1.44</v>
      </c>
    </row>
    <row r="38" spans="1:12" ht="15" x14ac:dyDescent="0.25">
      <c r="A38" s="80"/>
      <c r="B38" s="80"/>
      <c r="C38" s="80"/>
      <c r="D38" s="41" t="s">
        <v>236</v>
      </c>
      <c r="E38" s="108" t="s">
        <v>50</v>
      </c>
      <c r="F38" s="108">
        <v>20</v>
      </c>
      <c r="G38" s="83">
        <v>1.29</v>
      </c>
      <c r="H38" s="83">
        <v>0.24</v>
      </c>
      <c r="I38" s="108">
        <v>8.17</v>
      </c>
      <c r="J38" s="108">
        <v>37.9</v>
      </c>
      <c r="K38" s="108" t="s">
        <v>158</v>
      </c>
      <c r="L38" s="129">
        <v>1.44</v>
      </c>
    </row>
    <row r="39" spans="1:12" ht="15" x14ac:dyDescent="0.25">
      <c r="A39" s="6"/>
      <c r="B39" s="7"/>
      <c r="C39" s="5"/>
      <c r="D39" s="132"/>
      <c r="E39" s="92"/>
      <c r="F39" s="133"/>
      <c r="G39" s="134"/>
      <c r="H39" s="134"/>
      <c r="I39" s="134"/>
      <c r="J39" s="134"/>
      <c r="K39" s="134"/>
      <c r="L39" s="135"/>
    </row>
    <row r="40" spans="1:12" ht="15" x14ac:dyDescent="0.25">
      <c r="A40" s="6"/>
      <c r="B40" s="7"/>
      <c r="C40" s="5"/>
      <c r="D40" s="13"/>
      <c r="E40" s="26"/>
      <c r="F40" s="15"/>
      <c r="G40" s="16"/>
      <c r="H40" s="16"/>
      <c r="I40" s="16"/>
      <c r="J40" s="16"/>
      <c r="K40" s="16"/>
      <c r="L40" s="28"/>
    </row>
    <row r="41" spans="1:12" ht="15" x14ac:dyDescent="0.25">
      <c r="A41" s="6"/>
      <c r="B41" s="7"/>
      <c r="C41" s="5"/>
      <c r="E41" s="26"/>
      <c r="F41" s="29"/>
      <c r="G41" s="30"/>
      <c r="H41" s="30"/>
      <c r="I41" s="31"/>
      <c r="J41" s="30"/>
      <c r="K41" s="20"/>
      <c r="L41" s="25"/>
    </row>
    <row r="42" spans="1:12" ht="15" x14ac:dyDescent="0.25">
      <c r="A42" s="8"/>
      <c r="B42" s="9"/>
      <c r="C42" s="4"/>
      <c r="D42" s="14" t="s">
        <v>30</v>
      </c>
      <c r="E42" s="27"/>
      <c r="F42" s="22">
        <f>SUM(F33:F38)</f>
        <v>400</v>
      </c>
      <c r="G42" s="32">
        <f>G33+G34+G35+G36+G37+G38+G39+G40</f>
        <v>27.099999999999998</v>
      </c>
      <c r="H42" s="22">
        <f>H33+H34+H35+H36+H37+H38+H39+H40</f>
        <v>27.22</v>
      </c>
      <c r="I42" s="32">
        <f>I33+I34+I35+I36+I37+I38</f>
        <v>100.61000000000001</v>
      </c>
      <c r="J42" s="22">
        <f>J33+J34+J35+J36+J37+J38+J39+J40</f>
        <v>721.68000000000006</v>
      </c>
      <c r="K42" s="18"/>
      <c r="L42" s="32">
        <f>L33+L34+L35+L36+L37+L38</f>
        <v>162.79999999999998</v>
      </c>
    </row>
    <row r="43" spans="1:12" ht="15.75" customHeight="1" x14ac:dyDescent="0.2">
      <c r="A43" s="73">
        <f>A25</f>
        <v>1</v>
      </c>
      <c r="B43" s="73">
        <f>B25</f>
        <v>2</v>
      </c>
      <c r="C43" s="198" t="s">
        <v>4</v>
      </c>
      <c r="D43" s="199"/>
      <c r="E43" s="74"/>
      <c r="F43" s="76"/>
      <c r="G43" s="76">
        <f>G32+G42</f>
        <v>50.64</v>
      </c>
      <c r="H43" s="76">
        <f>H32+H42</f>
        <v>50.419999999999995</v>
      </c>
      <c r="I43" s="76">
        <f>I32+I42</f>
        <v>204.94000000000003</v>
      </c>
      <c r="J43" s="76">
        <f>J32+J42</f>
        <v>1433.15</v>
      </c>
      <c r="K43" s="76"/>
      <c r="L43" s="76">
        <f>L32+L42</f>
        <v>271.33999999999997</v>
      </c>
    </row>
    <row r="44" spans="1:12" ht="15" x14ac:dyDescent="0.25">
      <c r="A44" s="80">
        <v>1</v>
      </c>
      <c r="B44" s="80">
        <v>3</v>
      </c>
      <c r="C44" s="40" t="s">
        <v>20</v>
      </c>
      <c r="D44" s="41" t="s">
        <v>245</v>
      </c>
      <c r="E44" s="108" t="s">
        <v>159</v>
      </c>
      <c r="F44" s="89" t="s">
        <v>164</v>
      </c>
      <c r="G44" s="83">
        <v>0.16</v>
      </c>
      <c r="H44" s="87">
        <v>1.98</v>
      </c>
      <c r="I44" s="87">
        <v>0.69</v>
      </c>
      <c r="J44" s="87">
        <v>20.74</v>
      </c>
      <c r="K44" s="88" t="s">
        <v>141</v>
      </c>
      <c r="L44" s="129">
        <v>14.72</v>
      </c>
    </row>
    <row r="45" spans="1:12" ht="15" x14ac:dyDescent="0.25">
      <c r="A45" s="80"/>
      <c r="B45" s="80"/>
      <c r="C45" s="40"/>
      <c r="D45" s="41" t="s">
        <v>246</v>
      </c>
      <c r="E45" s="108" t="s">
        <v>160</v>
      </c>
      <c r="F45" s="108">
        <v>90</v>
      </c>
      <c r="G45" s="83">
        <v>13.97</v>
      </c>
      <c r="H45" s="87">
        <v>7.46</v>
      </c>
      <c r="I45" s="87">
        <v>8.6300000000000008</v>
      </c>
      <c r="J45" s="87">
        <v>154.38</v>
      </c>
      <c r="K45" s="80" t="s">
        <v>165</v>
      </c>
      <c r="L45" s="129">
        <v>61.05</v>
      </c>
    </row>
    <row r="46" spans="1:12" ht="15" x14ac:dyDescent="0.25">
      <c r="A46" s="80"/>
      <c r="B46" s="80"/>
      <c r="C46" s="40"/>
      <c r="D46" s="41" t="s">
        <v>234</v>
      </c>
      <c r="E46" s="108" t="s">
        <v>161</v>
      </c>
      <c r="F46" s="108">
        <v>150</v>
      </c>
      <c r="G46" s="83">
        <v>3.21</v>
      </c>
      <c r="H46" s="83">
        <v>5.33</v>
      </c>
      <c r="I46" s="83">
        <v>23.4</v>
      </c>
      <c r="J46" s="83">
        <v>153.04</v>
      </c>
      <c r="K46" s="108" t="s">
        <v>166</v>
      </c>
      <c r="L46" s="129">
        <v>24.78</v>
      </c>
    </row>
    <row r="47" spans="1:12" ht="15" x14ac:dyDescent="0.25">
      <c r="A47" s="80"/>
      <c r="B47" s="80"/>
      <c r="C47" s="40"/>
      <c r="D47" s="41" t="s">
        <v>235</v>
      </c>
      <c r="E47" s="108" t="s">
        <v>162</v>
      </c>
      <c r="F47" s="108" t="s">
        <v>163</v>
      </c>
      <c r="G47" s="83">
        <v>0.26</v>
      </c>
      <c r="H47" s="83">
        <v>0.06</v>
      </c>
      <c r="I47" s="83">
        <v>15.16</v>
      </c>
      <c r="J47" s="83">
        <v>59.88</v>
      </c>
      <c r="K47" s="108" t="s">
        <v>167</v>
      </c>
      <c r="L47" s="129">
        <v>4.75</v>
      </c>
    </row>
    <row r="48" spans="1:12" ht="15" x14ac:dyDescent="0.25">
      <c r="A48" s="80"/>
      <c r="B48" s="80"/>
      <c r="C48" s="40"/>
      <c r="D48" s="41" t="s">
        <v>236</v>
      </c>
      <c r="E48" s="108" t="s">
        <v>124</v>
      </c>
      <c r="F48" s="108">
        <v>30</v>
      </c>
      <c r="G48" s="83">
        <v>2.23</v>
      </c>
      <c r="H48" s="83">
        <v>0.24</v>
      </c>
      <c r="I48" s="83">
        <v>15.23</v>
      </c>
      <c r="J48" s="83">
        <v>72.09</v>
      </c>
      <c r="K48" s="108" t="s">
        <v>142</v>
      </c>
      <c r="L48" s="129">
        <v>1.8</v>
      </c>
    </row>
    <row r="49" spans="1:12" ht="15" x14ac:dyDescent="0.25">
      <c r="A49" s="80"/>
      <c r="B49" s="80"/>
      <c r="C49" s="40"/>
      <c r="D49" s="41" t="s">
        <v>236</v>
      </c>
      <c r="E49" s="108" t="s">
        <v>50</v>
      </c>
      <c r="F49" s="108">
        <v>20</v>
      </c>
      <c r="G49" s="83">
        <v>1.29</v>
      </c>
      <c r="H49" s="83">
        <v>0.24</v>
      </c>
      <c r="I49" s="83">
        <v>8.17</v>
      </c>
      <c r="J49" s="83">
        <v>37.9</v>
      </c>
      <c r="K49" s="108" t="s">
        <v>142</v>
      </c>
      <c r="L49" s="129">
        <v>1.44</v>
      </c>
    </row>
    <row r="50" spans="1:12" ht="15" x14ac:dyDescent="0.25">
      <c r="A50" s="11"/>
      <c r="B50" s="9"/>
      <c r="C50" s="4"/>
      <c r="D50" s="14" t="s">
        <v>30</v>
      </c>
      <c r="E50" s="27"/>
      <c r="F50" s="32">
        <f>SUM(F44:F49)</f>
        <v>290</v>
      </c>
      <c r="G50" s="22">
        <f>SUM(G44:G49)</f>
        <v>21.12</v>
      </c>
      <c r="H50" s="22">
        <f>SUM(H44:H49)</f>
        <v>15.31</v>
      </c>
      <c r="I50" s="22">
        <f>SUM(I44:I49)</f>
        <v>71.28</v>
      </c>
      <c r="J50" s="22">
        <f>SUM(J44:J49)</f>
        <v>498.03</v>
      </c>
      <c r="K50" s="18"/>
      <c r="L50" s="33">
        <f>SUM(L44:L49)</f>
        <v>108.53999999999999</v>
      </c>
    </row>
    <row r="51" spans="1:12" ht="45" x14ac:dyDescent="0.25">
      <c r="A51" s="80">
        <f>A44</f>
        <v>1</v>
      </c>
      <c r="B51" s="80">
        <f>B44</f>
        <v>3</v>
      </c>
      <c r="C51" s="40" t="s">
        <v>23</v>
      </c>
      <c r="D51" s="41" t="s">
        <v>237</v>
      </c>
      <c r="E51" s="109" t="s">
        <v>168</v>
      </c>
      <c r="F51" s="108">
        <v>250</v>
      </c>
      <c r="G51" s="195">
        <v>6.74</v>
      </c>
      <c r="H51" s="195">
        <v>2</v>
      </c>
      <c r="I51" s="195">
        <v>19.61</v>
      </c>
      <c r="J51" s="195">
        <v>135.97999999999999</v>
      </c>
      <c r="K51" s="196" t="s">
        <v>174</v>
      </c>
      <c r="L51" s="129">
        <v>24.59</v>
      </c>
    </row>
    <row r="52" spans="1:12" ht="30" x14ac:dyDescent="0.25">
      <c r="A52" s="80"/>
      <c r="B52" s="80"/>
      <c r="C52" s="40"/>
      <c r="D52" s="41" t="s">
        <v>246</v>
      </c>
      <c r="E52" s="151" t="s">
        <v>169</v>
      </c>
      <c r="F52" s="89">
        <v>90</v>
      </c>
      <c r="G52" s="87">
        <v>13.72</v>
      </c>
      <c r="H52" s="87">
        <v>9.7200000000000006</v>
      </c>
      <c r="I52" s="87">
        <v>9.07</v>
      </c>
      <c r="J52" s="87">
        <v>175.21</v>
      </c>
      <c r="K52" s="108" t="s">
        <v>173</v>
      </c>
      <c r="L52" s="129">
        <v>80.25</v>
      </c>
    </row>
    <row r="53" spans="1:12" ht="29.1" customHeight="1" x14ac:dyDescent="0.25">
      <c r="A53" s="80"/>
      <c r="B53" s="80"/>
      <c r="C53" s="40"/>
      <c r="D53" s="41" t="s">
        <v>234</v>
      </c>
      <c r="E53" s="150" t="s">
        <v>161</v>
      </c>
      <c r="F53" s="89">
        <v>150</v>
      </c>
      <c r="G53" s="87">
        <v>3.21</v>
      </c>
      <c r="H53" s="87">
        <v>7.33</v>
      </c>
      <c r="I53" s="87">
        <v>23.4</v>
      </c>
      <c r="J53" s="87">
        <v>153.04</v>
      </c>
      <c r="K53" s="80" t="s">
        <v>166</v>
      </c>
      <c r="L53" s="129">
        <v>24.78</v>
      </c>
    </row>
    <row r="54" spans="1:12" ht="30" x14ac:dyDescent="0.25">
      <c r="A54" s="80"/>
      <c r="B54" s="80"/>
      <c r="C54" s="40"/>
      <c r="D54" s="41" t="s">
        <v>245</v>
      </c>
      <c r="E54" s="151" t="s">
        <v>170</v>
      </c>
      <c r="F54" s="89">
        <v>30</v>
      </c>
      <c r="G54" s="87">
        <v>0.43</v>
      </c>
      <c r="H54" s="87">
        <v>3.91</v>
      </c>
      <c r="I54" s="87">
        <v>3.94</v>
      </c>
      <c r="J54" s="83">
        <v>26.49</v>
      </c>
      <c r="K54" s="108" t="s">
        <v>175</v>
      </c>
      <c r="L54" s="129">
        <v>13.87</v>
      </c>
    </row>
    <row r="55" spans="1:12" ht="15" x14ac:dyDescent="0.25">
      <c r="A55" s="80"/>
      <c r="B55" s="80"/>
      <c r="C55" s="40"/>
      <c r="D55" s="41" t="s">
        <v>239</v>
      </c>
      <c r="E55" s="108" t="s">
        <v>152</v>
      </c>
      <c r="F55" s="89">
        <v>200</v>
      </c>
      <c r="G55" s="83">
        <v>1.02</v>
      </c>
      <c r="H55" s="83" t="s">
        <v>171</v>
      </c>
      <c r="I55" s="83">
        <v>28.19</v>
      </c>
      <c r="J55" s="83">
        <v>106.45</v>
      </c>
      <c r="K55" s="108" t="s">
        <v>157</v>
      </c>
      <c r="L55" s="129">
        <v>16.43</v>
      </c>
    </row>
    <row r="56" spans="1:12" ht="15" x14ac:dyDescent="0.25">
      <c r="A56" s="80"/>
      <c r="B56" s="80"/>
      <c r="C56" s="40"/>
      <c r="D56" s="41" t="s">
        <v>236</v>
      </c>
      <c r="E56" s="108" t="s">
        <v>124</v>
      </c>
      <c r="F56" s="89">
        <v>30</v>
      </c>
      <c r="G56" s="83" t="s">
        <v>127</v>
      </c>
      <c r="H56" s="83" t="s">
        <v>130</v>
      </c>
      <c r="I56" s="83" t="s">
        <v>131</v>
      </c>
      <c r="J56" s="83">
        <v>72.09</v>
      </c>
      <c r="K56" s="108" t="s">
        <v>158</v>
      </c>
      <c r="L56" s="129">
        <v>1.44</v>
      </c>
    </row>
    <row r="57" spans="1:12" ht="15" x14ac:dyDescent="0.25">
      <c r="A57" s="80"/>
      <c r="B57" s="80"/>
      <c r="C57" s="40"/>
      <c r="D57" s="41" t="s">
        <v>236</v>
      </c>
      <c r="E57" s="108" t="s">
        <v>50</v>
      </c>
      <c r="F57" s="89">
        <v>20</v>
      </c>
      <c r="G57" s="83" t="s">
        <v>129</v>
      </c>
      <c r="H57" s="83" t="s">
        <v>130</v>
      </c>
      <c r="I57" s="83" t="s">
        <v>132</v>
      </c>
      <c r="J57" s="83">
        <v>37.9</v>
      </c>
      <c r="K57" s="108" t="s">
        <v>142</v>
      </c>
      <c r="L57" s="129">
        <v>1.44</v>
      </c>
    </row>
    <row r="58" spans="1:12" ht="15" x14ac:dyDescent="0.25">
      <c r="A58" s="11"/>
      <c r="B58" s="9"/>
      <c r="C58" s="4"/>
      <c r="D58" s="14" t="s">
        <v>30</v>
      </c>
      <c r="E58" s="27"/>
      <c r="F58" s="22">
        <f>SUM(F51:F57)</f>
        <v>770</v>
      </c>
      <c r="G58" s="32">
        <f>SUM(G51:G57)</f>
        <v>25.12</v>
      </c>
      <c r="H58" s="22">
        <f>SUM(H51:H57)</f>
        <v>22.96</v>
      </c>
      <c r="I58" s="22">
        <f>SUM(I51:I57)</f>
        <v>84.21</v>
      </c>
      <c r="J58" s="22">
        <f>SUM(J51:J57)</f>
        <v>707.16000000000008</v>
      </c>
      <c r="K58" s="18"/>
      <c r="L58" s="33">
        <f>SUM(L51:L57)</f>
        <v>162.80000000000001</v>
      </c>
    </row>
    <row r="59" spans="1:12" ht="15.75" customHeight="1" x14ac:dyDescent="0.2">
      <c r="A59" s="72">
        <f>A44</f>
        <v>1</v>
      </c>
      <c r="B59" s="73">
        <f>B44</f>
        <v>3</v>
      </c>
      <c r="C59" s="198" t="s">
        <v>4</v>
      </c>
      <c r="D59" s="199"/>
      <c r="E59" s="74"/>
      <c r="F59" s="77">
        <f>F50+F58</f>
        <v>1060</v>
      </c>
      <c r="G59" s="76">
        <f>G50+G58</f>
        <v>46.24</v>
      </c>
      <c r="H59" s="76">
        <f>H50+H58</f>
        <v>38.270000000000003</v>
      </c>
      <c r="I59" s="76">
        <f>I50+I58</f>
        <v>155.49</v>
      </c>
      <c r="J59" s="76">
        <f>J50+J58</f>
        <v>1205.19</v>
      </c>
      <c r="K59" s="76"/>
      <c r="L59" s="76">
        <f>L50+L58</f>
        <v>271.34000000000003</v>
      </c>
    </row>
    <row r="60" spans="1:12" ht="15" x14ac:dyDescent="0.25">
      <c r="A60" s="80">
        <v>1</v>
      </c>
      <c r="B60" s="80">
        <v>4</v>
      </c>
      <c r="C60" s="40" t="s">
        <v>20</v>
      </c>
      <c r="D60" s="41" t="s">
        <v>240</v>
      </c>
      <c r="E60" s="80" t="s">
        <v>172</v>
      </c>
      <c r="F60" s="176">
        <v>250</v>
      </c>
      <c r="G60" s="87">
        <v>10.31</v>
      </c>
      <c r="H60" s="87">
        <v>14.97</v>
      </c>
      <c r="I60" s="87">
        <v>51.09</v>
      </c>
      <c r="J60" s="87">
        <v>376.91</v>
      </c>
      <c r="K60" s="177" t="s">
        <v>179</v>
      </c>
      <c r="L60" s="129">
        <v>59.01</v>
      </c>
    </row>
    <row r="61" spans="1:12" ht="30" x14ac:dyDescent="0.25">
      <c r="A61" s="80"/>
      <c r="B61" s="80"/>
      <c r="C61" s="40"/>
      <c r="D61" s="41" t="s">
        <v>235</v>
      </c>
      <c r="E61" s="108" t="s">
        <v>176</v>
      </c>
      <c r="F61" s="178" t="s">
        <v>178</v>
      </c>
      <c r="G61" s="87">
        <v>5.0199999999999996</v>
      </c>
      <c r="H61" s="87">
        <v>7.2</v>
      </c>
      <c r="I61" s="87">
        <v>5.44</v>
      </c>
      <c r="J61" s="87">
        <v>105.66</v>
      </c>
      <c r="K61" s="108" t="s">
        <v>141</v>
      </c>
      <c r="L61" s="129">
        <v>24.77</v>
      </c>
    </row>
    <row r="62" spans="1:12" ht="15" x14ac:dyDescent="0.25">
      <c r="A62" s="80"/>
      <c r="B62" s="80"/>
      <c r="C62" s="40"/>
      <c r="D62" s="41" t="s">
        <v>242</v>
      </c>
      <c r="E62" s="80" t="s">
        <v>177</v>
      </c>
      <c r="F62" s="176">
        <v>200</v>
      </c>
      <c r="G62" s="87">
        <v>3.94</v>
      </c>
      <c r="H62" s="83">
        <v>3.16</v>
      </c>
      <c r="I62" s="83">
        <v>21.39</v>
      </c>
      <c r="J62" s="179">
        <v>123.86</v>
      </c>
      <c r="K62" s="108" t="s">
        <v>180</v>
      </c>
      <c r="L62" s="129">
        <v>21.88</v>
      </c>
    </row>
    <row r="63" spans="1:12" ht="15" x14ac:dyDescent="0.25">
      <c r="A63" s="80"/>
      <c r="B63" s="80"/>
      <c r="C63" s="40"/>
      <c r="D63" s="41" t="s">
        <v>236</v>
      </c>
      <c r="E63" s="80" t="s">
        <v>124</v>
      </c>
      <c r="F63" s="176">
        <v>20</v>
      </c>
      <c r="G63" s="87">
        <v>1.49</v>
      </c>
      <c r="H63" s="83">
        <v>0.16</v>
      </c>
      <c r="I63" s="83">
        <v>10.15</v>
      </c>
      <c r="J63" s="179">
        <v>48.06</v>
      </c>
      <c r="K63" s="108" t="s">
        <v>142</v>
      </c>
      <c r="L63" s="129">
        <v>2.88</v>
      </c>
    </row>
    <row r="64" spans="1:12" ht="15" x14ac:dyDescent="0.25">
      <c r="A64" s="10"/>
      <c r="B64" s="7"/>
      <c r="C64" s="5"/>
      <c r="D64" s="139" t="s">
        <v>30</v>
      </c>
      <c r="E64" s="140"/>
      <c r="F64" s="120">
        <f>SUM(F60:F63)</f>
        <v>470</v>
      </c>
      <c r="G64" s="141">
        <f>SUM(G60:G63)</f>
        <v>20.759999999999998</v>
      </c>
      <c r="H64" s="120">
        <f>SUM(H60:H63)</f>
        <v>25.490000000000002</v>
      </c>
      <c r="I64" s="120">
        <f>SUM(I60:I63)</f>
        <v>88.070000000000007</v>
      </c>
      <c r="J64" s="120">
        <f>SUM(J60:J63)</f>
        <v>654.49</v>
      </c>
      <c r="K64" s="121"/>
      <c r="L64" s="141">
        <f>L60+L61+L62+L63</f>
        <v>108.53999999999999</v>
      </c>
    </row>
    <row r="65" spans="1:13" ht="30" x14ac:dyDescent="0.25">
      <c r="A65" s="80">
        <f>A71</f>
        <v>1</v>
      </c>
      <c r="B65" s="80">
        <f>B60</f>
        <v>4</v>
      </c>
      <c r="C65" s="40" t="s">
        <v>23</v>
      </c>
      <c r="D65" s="41" t="s">
        <v>237</v>
      </c>
      <c r="E65" s="81" t="s">
        <v>183</v>
      </c>
      <c r="F65" s="86" t="s">
        <v>153</v>
      </c>
      <c r="G65" s="87">
        <v>5.01</v>
      </c>
      <c r="H65" s="87">
        <v>9.0500000000000007</v>
      </c>
      <c r="I65" s="87">
        <v>11.08</v>
      </c>
      <c r="J65" s="87">
        <v>120.46</v>
      </c>
      <c r="K65" s="94" t="s">
        <v>185</v>
      </c>
      <c r="L65" s="129">
        <v>23.26</v>
      </c>
    </row>
    <row r="66" spans="1:13" ht="15" x14ac:dyDescent="0.25">
      <c r="A66" s="80"/>
      <c r="B66" s="80"/>
      <c r="C66" s="40"/>
      <c r="D66" s="41" t="s">
        <v>238</v>
      </c>
      <c r="E66" s="81" t="s">
        <v>182</v>
      </c>
      <c r="F66" s="84" t="s">
        <v>214</v>
      </c>
      <c r="G66" s="82">
        <v>14.42</v>
      </c>
      <c r="H66" s="82">
        <v>12.61</v>
      </c>
      <c r="I66" s="82">
        <v>37.83</v>
      </c>
      <c r="J66" s="82" t="s">
        <v>215</v>
      </c>
      <c r="K66" s="81" t="s">
        <v>186</v>
      </c>
      <c r="L66" s="129">
        <v>120.07</v>
      </c>
    </row>
    <row r="67" spans="1:13" ht="15" x14ac:dyDescent="0.25">
      <c r="A67" s="80"/>
      <c r="B67" s="80"/>
      <c r="C67" s="40"/>
      <c r="D67" s="41" t="s">
        <v>239</v>
      </c>
      <c r="E67" s="81" t="s">
        <v>65</v>
      </c>
      <c r="F67" s="84">
        <v>200</v>
      </c>
      <c r="G67" s="82">
        <v>0.31</v>
      </c>
      <c r="H67" s="82">
        <v>0.14000000000000001</v>
      </c>
      <c r="I67" s="82">
        <v>26.07</v>
      </c>
      <c r="J67" s="82">
        <v>99.27</v>
      </c>
      <c r="K67" s="81" t="s">
        <v>187</v>
      </c>
      <c r="L67" s="129">
        <v>15.51</v>
      </c>
    </row>
    <row r="68" spans="1:13" ht="15" x14ac:dyDescent="0.25">
      <c r="A68" s="80"/>
      <c r="B68" s="80"/>
      <c r="C68" s="40"/>
      <c r="D68" s="41" t="s">
        <v>236</v>
      </c>
      <c r="E68" s="81" t="s">
        <v>124</v>
      </c>
      <c r="F68" s="84">
        <v>40</v>
      </c>
      <c r="G68" s="82">
        <v>2.97</v>
      </c>
      <c r="H68" s="82">
        <v>0.32</v>
      </c>
      <c r="I68" s="82">
        <v>20.3</v>
      </c>
      <c r="J68" s="82">
        <v>96.12</v>
      </c>
      <c r="K68" s="81" t="s">
        <v>158</v>
      </c>
      <c r="L68" s="129">
        <v>2.52</v>
      </c>
    </row>
    <row r="69" spans="1:13" ht="15" x14ac:dyDescent="0.25">
      <c r="A69" s="80"/>
      <c r="B69" s="80"/>
      <c r="C69" s="40"/>
      <c r="D69" s="41" t="s">
        <v>236</v>
      </c>
      <c r="E69" s="81" t="s">
        <v>50</v>
      </c>
      <c r="F69" s="84">
        <v>20</v>
      </c>
      <c r="G69" s="82">
        <v>1.29</v>
      </c>
      <c r="H69" s="82">
        <v>0.24</v>
      </c>
      <c r="I69" s="82">
        <v>8.17</v>
      </c>
      <c r="J69" s="82">
        <v>37.9</v>
      </c>
      <c r="K69" s="81" t="s">
        <v>142</v>
      </c>
      <c r="L69" s="129">
        <v>1.44</v>
      </c>
    </row>
    <row r="70" spans="1:13" ht="15" x14ac:dyDescent="0.25">
      <c r="A70" s="10"/>
      <c r="B70" s="7"/>
      <c r="C70" s="5"/>
      <c r="D70" s="65" t="s">
        <v>30</v>
      </c>
      <c r="E70" s="27"/>
      <c r="F70" s="22">
        <f>SUM(F65:F69)</f>
        <v>260</v>
      </c>
      <c r="G70" s="22">
        <f>SUM(G65:G69)</f>
        <v>23.999999999999996</v>
      </c>
      <c r="H70" s="22">
        <f>SUM(H65:H69)</f>
        <v>22.36</v>
      </c>
      <c r="I70" s="22">
        <f>SUM(I65:I69)</f>
        <v>103.44999999999999</v>
      </c>
      <c r="J70" s="32">
        <f>SUM(J65:J69)</f>
        <v>353.75</v>
      </c>
      <c r="K70" s="18"/>
      <c r="L70" s="32">
        <f>L65+L66+L67+L68+L69</f>
        <v>162.79999999999998</v>
      </c>
    </row>
    <row r="71" spans="1:13" ht="38.25" x14ac:dyDescent="0.2">
      <c r="A71" s="12">
        <f>A60</f>
        <v>1</v>
      </c>
      <c r="B71" s="12">
        <f>B60</f>
        <v>4</v>
      </c>
      <c r="C71" s="123" t="s">
        <v>4</v>
      </c>
      <c r="D71" s="123"/>
      <c r="E71" s="124"/>
      <c r="F71" s="125">
        <f>F64+F70</f>
        <v>730</v>
      </c>
      <c r="G71" s="125">
        <f>G64+G70</f>
        <v>44.759999999999991</v>
      </c>
      <c r="H71" s="125">
        <f>H64+H70</f>
        <v>47.85</v>
      </c>
      <c r="I71" s="125">
        <f>I64+I70</f>
        <v>191.51999999999998</v>
      </c>
      <c r="J71" s="125">
        <f>J64+J70</f>
        <v>1008.24</v>
      </c>
      <c r="K71" s="125"/>
      <c r="L71" s="125">
        <f>L64+L70</f>
        <v>271.33999999999997</v>
      </c>
    </row>
    <row r="72" spans="1:13" s="99" customFormat="1" ht="15.75" customHeight="1" x14ac:dyDescent="0.25">
      <c r="A72" s="188">
        <v>1</v>
      </c>
      <c r="B72" s="189">
        <v>5</v>
      </c>
      <c r="C72" s="190" t="s">
        <v>20</v>
      </c>
      <c r="D72" s="191" t="s">
        <v>245</v>
      </c>
      <c r="E72" s="165" t="s">
        <v>189</v>
      </c>
      <c r="F72" s="192" t="s">
        <v>249</v>
      </c>
      <c r="G72" s="193">
        <v>0.32</v>
      </c>
      <c r="H72" s="193">
        <v>3</v>
      </c>
      <c r="I72" s="193">
        <v>1.53</v>
      </c>
      <c r="J72" s="193">
        <v>34.049999999999997</v>
      </c>
      <c r="K72" s="194" t="s">
        <v>141</v>
      </c>
      <c r="L72" s="183">
        <v>9.44</v>
      </c>
      <c r="M72" s="162"/>
    </row>
    <row r="73" spans="1:13" ht="15" customHeight="1" x14ac:dyDescent="0.25">
      <c r="A73" s="10"/>
      <c r="B73" s="7"/>
      <c r="C73" s="5"/>
      <c r="D73" s="41" t="s">
        <v>233</v>
      </c>
      <c r="E73" s="81" t="s">
        <v>216</v>
      </c>
      <c r="F73" s="108">
        <v>70</v>
      </c>
      <c r="G73" s="83">
        <v>9.7899999999999991</v>
      </c>
      <c r="H73" s="83">
        <v>6.07</v>
      </c>
      <c r="I73" s="83">
        <v>6.32</v>
      </c>
      <c r="J73" s="83">
        <v>116.47</v>
      </c>
      <c r="K73" s="108" t="s">
        <v>230</v>
      </c>
      <c r="L73" s="129">
        <v>50.29</v>
      </c>
    </row>
    <row r="74" spans="1:13" ht="15" x14ac:dyDescent="0.25">
      <c r="A74" s="10"/>
      <c r="B74" s="7"/>
      <c r="C74" s="5"/>
      <c r="D74" s="41" t="s">
        <v>234</v>
      </c>
      <c r="E74" s="81" t="s">
        <v>188</v>
      </c>
      <c r="F74" s="108">
        <v>150</v>
      </c>
      <c r="G74" s="83">
        <v>9.06</v>
      </c>
      <c r="H74" s="83">
        <v>11.62</v>
      </c>
      <c r="I74" s="83">
        <v>31.54</v>
      </c>
      <c r="J74" s="83">
        <v>267.5</v>
      </c>
      <c r="K74" s="108" t="s">
        <v>191</v>
      </c>
      <c r="L74" s="129">
        <v>42.46</v>
      </c>
    </row>
    <row r="75" spans="1:13" ht="15" x14ac:dyDescent="0.25">
      <c r="A75" s="10"/>
      <c r="B75" s="7"/>
      <c r="C75" s="5"/>
      <c r="D75" s="41" t="s">
        <v>235</v>
      </c>
      <c r="E75" s="81" t="s">
        <v>56</v>
      </c>
      <c r="F75" s="108" t="s">
        <v>190</v>
      </c>
      <c r="G75" s="83">
        <v>0.2</v>
      </c>
      <c r="H75" s="83">
        <v>0.05</v>
      </c>
      <c r="I75" s="83">
        <v>14.82</v>
      </c>
      <c r="J75" s="83">
        <v>57.35</v>
      </c>
      <c r="K75" s="108" t="s">
        <v>192</v>
      </c>
      <c r="L75" s="129">
        <v>2.95</v>
      </c>
    </row>
    <row r="76" spans="1:13" ht="15" x14ac:dyDescent="0.25">
      <c r="A76" s="10"/>
      <c r="B76" s="7"/>
      <c r="C76" s="5"/>
      <c r="D76" s="41" t="s">
        <v>236</v>
      </c>
      <c r="E76" s="81" t="s">
        <v>124</v>
      </c>
      <c r="F76" s="108">
        <v>30</v>
      </c>
      <c r="G76" s="83">
        <v>2.23</v>
      </c>
      <c r="H76" s="83">
        <v>0.24</v>
      </c>
      <c r="I76" s="83">
        <v>15.23</v>
      </c>
      <c r="J76" s="83">
        <v>72.09</v>
      </c>
      <c r="K76" s="108" t="s">
        <v>142</v>
      </c>
      <c r="L76" s="129">
        <v>1.96</v>
      </c>
    </row>
    <row r="77" spans="1:13" ht="15" x14ac:dyDescent="0.25">
      <c r="A77" s="10"/>
      <c r="B77" s="7"/>
      <c r="C77" s="5"/>
      <c r="D77" s="41" t="s">
        <v>236</v>
      </c>
      <c r="E77" s="81" t="s">
        <v>50</v>
      </c>
      <c r="F77" s="108">
        <v>20</v>
      </c>
      <c r="G77" s="83">
        <v>1.29</v>
      </c>
      <c r="H77" s="83">
        <v>0.24</v>
      </c>
      <c r="I77" s="83">
        <v>8.17</v>
      </c>
      <c r="J77" s="83">
        <v>37.9</v>
      </c>
      <c r="K77" s="108" t="s">
        <v>142</v>
      </c>
      <c r="L77" s="129">
        <v>1.44</v>
      </c>
    </row>
    <row r="78" spans="1:13" ht="15" x14ac:dyDescent="0.25">
      <c r="A78" s="11"/>
      <c r="B78" s="9"/>
      <c r="C78" s="4"/>
      <c r="D78" s="14" t="s">
        <v>30</v>
      </c>
      <c r="E78" s="27"/>
      <c r="F78" s="22">
        <f>SUM(F72:F77)</f>
        <v>270</v>
      </c>
      <c r="G78" s="22">
        <f>SUM(G72:G77)</f>
        <v>22.89</v>
      </c>
      <c r="H78" s="22">
        <f>SUM(H72:H77)</f>
        <v>21.219999999999995</v>
      </c>
      <c r="I78" s="22">
        <f>SUM(I72:I77)</f>
        <v>77.61</v>
      </c>
      <c r="J78" s="22">
        <f>SUM(J72:J77)</f>
        <v>585.36</v>
      </c>
      <c r="K78" s="18"/>
      <c r="L78" s="32">
        <f>L72+L73+L74+L75+L76+L77</f>
        <v>108.53999999999999</v>
      </c>
    </row>
    <row r="79" spans="1:13" ht="15" x14ac:dyDescent="0.25">
      <c r="A79" s="137">
        <f>A72</f>
        <v>1</v>
      </c>
      <c r="B79" s="138">
        <f>B72</f>
        <v>5</v>
      </c>
      <c r="C79" s="136" t="s">
        <v>23</v>
      </c>
      <c r="D79" s="41" t="s">
        <v>237</v>
      </c>
      <c r="E79" s="142" t="s">
        <v>76</v>
      </c>
      <c r="F79" s="15" t="s">
        <v>153</v>
      </c>
      <c r="G79" s="19">
        <v>2.38</v>
      </c>
      <c r="H79" s="19">
        <v>5.8</v>
      </c>
      <c r="I79" s="19">
        <v>19.47</v>
      </c>
      <c r="J79" s="19">
        <v>129.99</v>
      </c>
      <c r="K79" s="143" t="s">
        <v>231</v>
      </c>
      <c r="L79" s="129">
        <v>37.299999999999997</v>
      </c>
    </row>
    <row r="80" spans="1:13" ht="28.5" customHeight="1" x14ac:dyDescent="0.25">
      <c r="A80" s="91"/>
      <c r="B80" s="71"/>
      <c r="C80" s="60"/>
      <c r="D80" s="41" t="s">
        <v>233</v>
      </c>
      <c r="E80" s="142" t="s">
        <v>216</v>
      </c>
      <c r="F80" s="142">
        <v>90</v>
      </c>
      <c r="G80" s="42">
        <v>20.329999999999998</v>
      </c>
      <c r="H80" s="42">
        <v>8.1999999999999993</v>
      </c>
      <c r="I80" s="42">
        <v>5.29</v>
      </c>
      <c r="J80" s="42">
        <v>176.48</v>
      </c>
      <c r="K80" s="142" t="s">
        <v>230</v>
      </c>
      <c r="L80" s="129">
        <v>66.680000000000007</v>
      </c>
    </row>
    <row r="81" spans="1:13" ht="27" customHeight="1" x14ac:dyDescent="0.25">
      <c r="A81" s="91"/>
      <c r="B81" s="71"/>
      <c r="C81" s="60"/>
      <c r="D81" s="41" t="s">
        <v>234</v>
      </c>
      <c r="E81" s="142" t="s">
        <v>188</v>
      </c>
      <c r="F81" s="142">
        <v>150</v>
      </c>
      <c r="G81" s="42">
        <v>5.0599999999999996</v>
      </c>
      <c r="H81" s="42">
        <v>9.6199999999999992</v>
      </c>
      <c r="I81" s="42">
        <v>35.54</v>
      </c>
      <c r="J81" s="42">
        <v>267.5</v>
      </c>
      <c r="K81" s="142" t="s">
        <v>191</v>
      </c>
      <c r="L81" s="129">
        <v>42.46</v>
      </c>
    </row>
    <row r="82" spans="1:13" ht="15" x14ac:dyDescent="0.25">
      <c r="A82" s="91"/>
      <c r="B82" s="71"/>
      <c r="C82" s="60"/>
      <c r="D82" s="41" t="s">
        <v>239</v>
      </c>
      <c r="E82" s="142" t="s">
        <v>200</v>
      </c>
      <c r="F82" s="142">
        <v>200</v>
      </c>
      <c r="G82" s="42">
        <v>0.47</v>
      </c>
      <c r="H82" s="42">
        <v>2.61</v>
      </c>
      <c r="I82" s="42">
        <v>17.29</v>
      </c>
      <c r="J82" s="42">
        <v>88.24</v>
      </c>
      <c r="K82" s="142" t="s">
        <v>141</v>
      </c>
      <c r="L82" s="129">
        <v>11.06</v>
      </c>
    </row>
    <row r="83" spans="1:13" ht="15" x14ac:dyDescent="0.25">
      <c r="A83" s="91"/>
      <c r="B83" s="71"/>
      <c r="C83" s="60"/>
      <c r="D83" s="41" t="s">
        <v>236</v>
      </c>
      <c r="E83" s="142" t="s">
        <v>124</v>
      </c>
      <c r="F83" s="142">
        <v>30</v>
      </c>
      <c r="G83" s="42">
        <v>2.23</v>
      </c>
      <c r="H83" s="42">
        <v>0.24</v>
      </c>
      <c r="I83" s="42">
        <v>15.23</v>
      </c>
      <c r="J83" s="42">
        <v>72.09</v>
      </c>
      <c r="K83" s="142" t="s">
        <v>158</v>
      </c>
      <c r="L83" s="129">
        <v>3.14</v>
      </c>
    </row>
    <row r="84" spans="1:13" ht="15" x14ac:dyDescent="0.25">
      <c r="A84" s="91"/>
      <c r="B84" s="71"/>
      <c r="C84" s="60"/>
      <c r="D84" s="41" t="s">
        <v>236</v>
      </c>
      <c r="E84" s="142" t="s">
        <v>50</v>
      </c>
      <c r="F84" s="142">
        <v>20</v>
      </c>
      <c r="G84" s="42">
        <v>1.29</v>
      </c>
      <c r="H84" s="42">
        <v>0.24</v>
      </c>
      <c r="I84" s="42">
        <v>8.17</v>
      </c>
      <c r="J84" s="42">
        <v>37.9</v>
      </c>
      <c r="K84" s="142" t="s">
        <v>142</v>
      </c>
      <c r="L84" s="129">
        <v>2.16</v>
      </c>
    </row>
    <row r="85" spans="1:13" ht="15" x14ac:dyDescent="0.25">
      <c r="A85" s="11"/>
      <c r="B85" s="9"/>
      <c r="C85" s="4"/>
      <c r="D85" s="14" t="s">
        <v>30</v>
      </c>
      <c r="E85" s="27"/>
      <c r="F85" s="22">
        <f>SUM(F79:F84)</f>
        <v>490</v>
      </c>
      <c r="G85" s="22">
        <f>SUM(G79:G84)</f>
        <v>31.759999999999994</v>
      </c>
      <c r="H85" s="22">
        <f>SUM(H79:H84)</f>
        <v>26.709999999999994</v>
      </c>
      <c r="I85" s="22">
        <f>SUM(I79:I84)</f>
        <v>100.99000000000001</v>
      </c>
      <c r="J85" s="22">
        <f>SUM(J79:J84)</f>
        <v>772.2</v>
      </c>
      <c r="K85" s="18"/>
      <c r="L85" s="33">
        <f>SUM(L79:L84)</f>
        <v>162.79999999999998</v>
      </c>
    </row>
    <row r="86" spans="1:13" ht="42.75" x14ac:dyDescent="0.25">
      <c r="A86" s="104">
        <f>A72</f>
        <v>1</v>
      </c>
      <c r="B86" s="104">
        <f>B72</f>
        <v>5</v>
      </c>
      <c r="C86" s="105" t="s">
        <v>4</v>
      </c>
      <c r="D86" s="105"/>
      <c r="E86" s="106"/>
      <c r="F86" s="107">
        <f>F78+F85</f>
        <v>760</v>
      </c>
      <c r="G86" s="107">
        <f>G78+G85</f>
        <v>54.649999999999991</v>
      </c>
      <c r="H86" s="107">
        <f>H78+H85</f>
        <v>47.929999999999993</v>
      </c>
      <c r="I86" s="107">
        <f>I78+I85</f>
        <v>178.60000000000002</v>
      </c>
      <c r="J86" s="107">
        <f>J78+J85</f>
        <v>1357.56</v>
      </c>
      <c r="K86" s="107"/>
      <c r="L86" s="107">
        <f>L78+L85</f>
        <v>271.33999999999997</v>
      </c>
    </row>
    <row r="87" spans="1:13" s="99" customFormat="1" ht="15" x14ac:dyDescent="0.25">
      <c r="A87" s="163">
        <v>2</v>
      </c>
      <c r="B87" s="164">
        <v>1</v>
      </c>
      <c r="C87" s="180" t="s">
        <v>20</v>
      </c>
      <c r="D87" s="180" t="s">
        <v>232</v>
      </c>
      <c r="E87" s="181" t="s">
        <v>121</v>
      </c>
      <c r="F87" s="166" t="s">
        <v>250</v>
      </c>
      <c r="G87" s="182">
        <v>4.46</v>
      </c>
      <c r="H87" s="182">
        <v>3.34</v>
      </c>
      <c r="I87" s="182">
        <v>13.06</v>
      </c>
      <c r="J87" s="182">
        <v>100.39</v>
      </c>
      <c r="K87" s="167" t="s">
        <v>138</v>
      </c>
      <c r="L87" s="183">
        <v>16.12</v>
      </c>
      <c r="M87" s="162"/>
    </row>
    <row r="88" spans="1:13" ht="15.75" customHeight="1" x14ac:dyDescent="0.25">
      <c r="A88" s="10"/>
      <c r="B88" s="7"/>
      <c r="C88" s="80"/>
      <c r="D88" s="101" t="s">
        <v>247</v>
      </c>
      <c r="E88" s="184" t="s">
        <v>252</v>
      </c>
      <c r="F88" s="185">
        <v>70</v>
      </c>
      <c r="G88" s="186">
        <v>8.4600000000000009</v>
      </c>
      <c r="H88" s="186">
        <v>8.41</v>
      </c>
      <c r="I88" s="186">
        <v>6.77</v>
      </c>
      <c r="J88" s="186">
        <v>136.28</v>
      </c>
      <c r="K88" s="100">
        <v>43</v>
      </c>
      <c r="L88" s="129">
        <v>69.39</v>
      </c>
    </row>
    <row r="89" spans="1:13" ht="15" x14ac:dyDescent="0.25">
      <c r="A89" s="10"/>
      <c r="B89" s="7"/>
      <c r="C89" s="80"/>
      <c r="D89" s="102" t="s">
        <v>234</v>
      </c>
      <c r="E89" s="108" t="s">
        <v>161</v>
      </c>
      <c r="F89" s="185">
        <v>150</v>
      </c>
      <c r="G89" s="83">
        <v>3.21</v>
      </c>
      <c r="H89" s="83">
        <v>5.33</v>
      </c>
      <c r="I89" s="83">
        <v>23.4</v>
      </c>
      <c r="J89" s="83">
        <v>153.04</v>
      </c>
      <c r="K89" s="108" t="s">
        <v>166</v>
      </c>
      <c r="L89" s="129">
        <v>13.6</v>
      </c>
    </row>
    <row r="90" spans="1:13" ht="15" x14ac:dyDescent="0.25">
      <c r="A90" s="10"/>
      <c r="B90" s="7"/>
      <c r="C90" s="80"/>
      <c r="D90" s="41" t="s">
        <v>235</v>
      </c>
      <c r="E90" s="108" t="s">
        <v>162</v>
      </c>
      <c r="F90" s="185" t="s">
        <v>163</v>
      </c>
      <c r="G90" s="83">
        <v>0.26</v>
      </c>
      <c r="H90" s="83">
        <v>0.06</v>
      </c>
      <c r="I90" s="83">
        <v>15.16</v>
      </c>
      <c r="J90" s="83">
        <v>59.88</v>
      </c>
      <c r="K90" s="108" t="s">
        <v>167</v>
      </c>
      <c r="L90" s="129">
        <v>4.75</v>
      </c>
    </row>
    <row r="91" spans="1:13" ht="15" x14ac:dyDescent="0.25">
      <c r="A91" s="10"/>
      <c r="B91" s="7"/>
      <c r="C91" s="80"/>
      <c r="D91" s="41" t="s">
        <v>236</v>
      </c>
      <c r="E91" s="108" t="s">
        <v>124</v>
      </c>
      <c r="F91" s="185">
        <v>30</v>
      </c>
      <c r="G91" s="83">
        <v>2.23</v>
      </c>
      <c r="H91" s="83">
        <v>0.24</v>
      </c>
      <c r="I91" s="83">
        <v>15.23</v>
      </c>
      <c r="J91" s="83">
        <v>72.09</v>
      </c>
      <c r="K91" s="108" t="s">
        <v>142</v>
      </c>
      <c r="L91" s="129">
        <v>2.88</v>
      </c>
    </row>
    <row r="92" spans="1:13" ht="15" x14ac:dyDescent="0.25">
      <c r="A92" s="10"/>
      <c r="B92" s="7"/>
      <c r="C92" s="80"/>
      <c r="D92" s="41" t="s">
        <v>236</v>
      </c>
      <c r="E92" s="108" t="s">
        <v>50</v>
      </c>
      <c r="F92" s="185">
        <v>20</v>
      </c>
      <c r="G92" s="83">
        <v>1.29</v>
      </c>
      <c r="H92" s="83">
        <v>0.24</v>
      </c>
      <c r="I92" s="83">
        <v>8.17</v>
      </c>
      <c r="J92" s="83">
        <v>37.9</v>
      </c>
      <c r="K92" s="108" t="s">
        <v>142</v>
      </c>
      <c r="L92" s="129">
        <v>1.8</v>
      </c>
    </row>
    <row r="93" spans="1:13" ht="15" x14ac:dyDescent="0.25">
      <c r="A93" s="11"/>
      <c r="B93" s="9"/>
      <c r="C93" s="4"/>
      <c r="D93" s="144" t="s">
        <v>30</v>
      </c>
      <c r="E93" s="45"/>
      <c r="F93" s="22">
        <f>SUM(F87:F92)</f>
        <v>270</v>
      </c>
      <c r="G93" s="23">
        <f>SUM(G87:G92)</f>
        <v>19.910000000000004</v>
      </c>
      <c r="H93" s="23">
        <f>SUM(H87:H92)</f>
        <v>17.619999999999994</v>
      </c>
      <c r="I93" s="17">
        <f>SUM(I87:I92)</f>
        <v>81.790000000000006</v>
      </c>
      <c r="J93" s="17">
        <f>SUM(J87:J92)</f>
        <v>559.58000000000004</v>
      </c>
      <c r="K93" s="24"/>
      <c r="L93" s="33">
        <f>SUM(L87:L92)</f>
        <v>108.53999999999999</v>
      </c>
    </row>
    <row r="94" spans="1:13" ht="15" x14ac:dyDescent="0.25">
      <c r="A94" s="80">
        <f>A87</f>
        <v>2</v>
      </c>
      <c r="B94" s="80">
        <f>B87</f>
        <v>1</v>
      </c>
      <c r="C94" s="80" t="s">
        <v>23</v>
      </c>
      <c r="D94" s="145" t="s">
        <v>232</v>
      </c>
      <c r="E94" s="34" t="s">
        <v>159</v>
      </c>
      <c r="F94" s="34" t="s">
        <v>253</v>
      </c>
      <c r="G94" s="35">
        <v>0.32</v>
      </c>
      <c r="H94" s="35">
        <v>4.99</v>
      </c>
      <c r="I94" s="36">
        <v>0.81</v>
      </c>
      <c r="J94" s="36">
        <v>49.44</v>
      </c>
      <c r="K94" s="37">
        <v>5</v>
      </c>
      <c r="L94" s="129">
        <v>19.46</v>
      </c>
    </row>
    <row r="95" spans="1:13" ht="30" x14ac:dyDescent="0.25">
      <c r="A95" s="80"/>
      <c r="B95" s="80"/>
      <c r="C95" s="80"/>
      <c r="D95" s="41" t="s">
        <v>237</v>
      </c>
      <c r="E95" s="146" t="s">
        <v>217</v>
      </c>
      <c r="F95" s="15" t="s">
        <v>153</v>
      </c>
      <c r="G95" s="19">
        <v>5.01</v>
      </c>
      <c r="H95" s="19">
        <v>9.0500000000000007</v>
      </c>
      <c r="I95" s="19">
        <v>11.08</v>
      </c>
      <c r="J95" s="19">
        <v>120.46</v>
      </c>
      <c r="K95" s="21" t="s">
        <v>185</v>
      </c>
      <c r="L95" s="129">
        <v>35.64</v>
      </c>
    </row>
    <row r="96" spans="1:13" ht="15" x14ac:dyDescent="0.25">
      <c r="A96" s="80"/>
      <c r="B96" s="80"/>
      <c r="C96" s="80"/>
      <c r="D96" s="41" t="s">
        <v>246</v>
      </c>
      <c r="E96" s="146" t="s">
        <v>252</v>
      </c>
      <c r="F96" s="15">
        <v>100</v>
      </c>
      <c r="G96" s="19">
        <v>12.09</v>
      </c>
      <c r="H96" s="19">
        <v>12</v>
      </c>
      <c r="I96" s="19">
        <v>9.68</v>
      </c>
      <c r="J96" s="19">
        <v>194.63</v>
      </c>
      <c r="K96" s="21">
        <v>43</v>
      </c>
      <c r="L96" s="129">
        <v>84.11</v>
      </c>
    </row>
    <row r="97" spans="1:12" ht="15" x14ac:dyDescent="0.25">
      <c r="A97" s="80"/>
      <c r="B97" s="80"/>
      <c r="C97" s="80"/>
      <c r="D97" s="41" t="s">
        <v>234</v>
      </c>
      <c r="E97" s="142" t="s">
        <v>161</v>
      </c>
      <c r="F97" s="142">
        <v>150</v>
      </c>
      <c r="G97" s="19">
        <v>3.21</v>
      </c>
      <c r="H97" s="42">
        <v>5.33</v>
      </c>
      <c r="I97" s="42">
        <v>23.4</v>
      </c>
      <c r="J97" s="42">
        <v>153.04</v>
      </c>
      <c r="K97" s="142" t="s">
        <v>166</v>
      </c>
      <c r="L97" s="129">
        <v>13.99</v>
      </c>
    </row>
    <row r="98" spans="1:12" ht="15" x14ac:dyDescent="0.25">
      <c r="A98" s="80"/>
      <c r="B98" s="80"/>
      <c r="C98" s="80"/>
      <c r="D98" s="41" t="s">
        <v>239</v>
      </c>
      <c r="E98" s="142" t="s">
        <v>193</v>
      </c>
      <c r="F98" s="142">
        <v>200</v>
      </c>
      <c r="G98" s="42">
        <v>0.22</v>
      </c>
      <c r="H98" s="42">
        <v>0</v>
      </c>
      <c r="I98" s="42">
        <v>20.11</v>
      </c>
      <c r="J98" s="42">
        <v>96.32</v>
      </c>
      <c r="K98" s="142" t="s">
        <v>141</v>
      </c>
      <c r="L98" s="129">
        <v>25.46</v>
      </c>
    </row>
    <row r="99" spans="1:12" ht="15" x14ac:dyDescent="0.25">
      <c r="A99" s="80"/>
      <c r="B99" s="80"/>
      <c r="C99" s="80"/>
      <c r="D99" s="41" t="s">
        <v>236</v>
      </c>
      <c r="E99" s="142" t="s">
        <v>124</v>
      </c>
      <c r="F99" s="142">
        <v>30</v>
      </c>
      <c r="G99" s="42">
        <v>2.23</v>
      </c>
      <c r="H99" s="42">
        <v>0.24</v>
      </c>
      <c r="I99" s="42">
        <v>15.23</v>
      </c>
      <c r="J99" s="42">
        <v>72.09</v>
      </c>
      <c r="K99" s="142" t="s">
        <v>158</v>
      </c>
      <c r="L99" s="129">
        <v>2.16</v>
      </c>
    </row>
    <row r="100" spans="1:12" ht="15" x14ac:dyDescent="0.25">
      <c r="A100" s="80"/>
      <c r="B100" s="80"/>
      <c r="C100" s="80"/>
      <c r="D100" s="41" t="s">
        <v>236</v>
      </c>
      <c r="E100" s="142" t="s">
        <v>50</v>
      </c>
      <c r="F100" s="142">
        <v>20</v>
      </c>
      <c r="G100" s="42">
        <v>1.29</v>
      </c>
      <c r="H100" s="42">
        <v>0.24</v>
      </c>
      <c r="I100" s="42">
        <v>8.17</v>
      </c>
      <c r="J100" s="42">
        <v>37.9</v>
      </c>
      <c r="K100" s="142" t="s">
        <v>142</v>
      </c>
      <c r="L100" s="129">
        <v>1.44</v>
      </c>
    </row>
    <row r="101" spans="1:12" ht="15" x14ac:dyDescent="0.25">
      <c r="A101" s="11"/>
      <c r="B101" s="9"/>
      <c r="C101" s="4"/>
      <c r="D101" s="14" t="s">
        <v>30</v>
      </c>
      <c r="E101" s="27"/>
      <c r="F101" s="22">
        <f>SUM(F94:F100)</f>
        <v>500</v>
      </c>
      <c r="G101" s="22">
        <f>SUM(G94:G100)</f>
        <v>24.37</v>
      </c>
      <c r="H101" s="22">
        <f>SUM(H94:H100)</f>
        <v>31.849999999999994</v>
      </c>
      <c r="I101" s="32">
        <f>SUM(I94:I100)</f>
        <v>88.48</v>
      </c>
      <c r="J101" s="32">
        <f>SUM(J94:J100)</f>
        <v>723.87999999999988</v>
      </c>
      <c r="K101" s="18"/>
      <c r="L101" s="33">
        <f>SUM(L95:L100)</f>
        <v>162.80000000000001</v>
      </c>
    </row>
    <row r="102" spans="1:12" ht="42.75" x14ac:dyDescent="0.25">
      <c r="A102" s="104">
        <f>A87</f>
        <v>2</v>
      </c>
      <c r="B102" s="12">
        <f>B87</f>
        <v>1</v>
      </c>
      <c r="C102" s="105" t="s">
        <v>4</v>
      </c>
      <c r="D102" s="123"/>
      <c r="E102" s="124"/>
      <c r="F102" s="125">
        <f>F93+F101</f>
        <v>770</v>
      </c>
      <c r="G102" s="125">
        <f>G93+G101</f>
        <v>44.28</v>
      </c>
      <c r="H102" s="125">
        <f>H93+H101</f>
        <v>49.469999999999985</v>
      </c>
      <c r="I102" s="125">
        <f>I93+I101</f>
        <v>170.27</v>
      </c>
      <c r="J102" s="125">
        <f>J93+J101</f>
        <v>1283.46</v>
      </c>
      <c r="K102" s="125"/>
      <c r="L102" s="125">
        <f>L93+L101</f>
        <v>271.34000000000003</v>
      </c>
    </row>
    <row r="103" spans="1:12" ht="15" x14ac:dyDescent="0.25">
      <c r="A103" s="80">
        <v>2</v>
      </c>
      <c r="B103" s="80">
        <v>2</v>
      </c>
      <c r="C103" s="80" t="s">
        <v>20</v>
      </c>
      <c r="D103" s="41" t="s">
        <v>233</v>
      </c>
      <c r="E103" s="108" t="s">
        <v>218</v>
      </c>
      <c r="F103" s="108">
        <v>200</v>
      </c>
      <c r="G103" s="83">
        <v>17.91</v>
      </c>
      <c r="H103" s="83">
        <v>14.57</v>
      </c>
      <c r="I103" s="83">
        <v>44.18</v>
      </c>
      <c r="J103" s="83">
        <v>374.47</v>
      </c>
      <c r="K103" s="108" t="s">
        <v>219</v>
      </c>
      <c r="L103" s="129">
        <v>69.39</v>
      </c>
    </row>
    <row r="104" spans="1:12" ht="15" customHeight="1" x14ac:dyDescent="0.25">
      <c r="A104" s="80"/>
      <c r="B104" s="80"/>
      <c r="C104" s="80"/>
      <c r="D104" s="41" t="s">
        <v>235</v>
      </c>
      <c r="E104" s="108" t="s">
        <v>162</v>
      </c>
      <c r="F104" s="108" t="s">
        <v>163</v>
      </c>
      <c r="G104" s="83">
        <v>0.26</v>
      </c>
      <c r="H104" s="83">
        <v>0.06</v>
      </c>
      <c r="I104" s="83">
        <v>15.16</v>
      </c>
      <c r="J104" s="83">
        <v>59.88</v>
      </c>
      <c r="K104" s="108" t="s">
        <v>167</v>
      </c>
      <c r="L104" s="129">
        <v>4.75</v>
      </c>
    </row>
    <row r="105" spans="1:12" ht="15" x14ac:dyDescent="0.25">
      <c r="A105" s="80"/>
      <c r="B105" s="80"/>
      <c r="C105" s="80"/>
      <c r="D105" s="41" t="s">
        <v>236</v>
      </c>
      <c r="E105" s="108" t="s">
        <v>124</v>
      </c>
      <c r="F105" s="108">
        <v>30</v>
      </c>
      <c r="G105" s="83">
        <v>2.23</v>
      </c>
      <c r="H105" s="83">
        <v>0.24</v>
      </c>
      <c r="I105" s="83">
        <v>15.23</v>
      </c>
      <c r="J105" s="83">
        <v>72.09</v>
      </c>
      <c r="K105" s="108" t="s">
        <v>142</v>
      </c>
      <c r="L105" s="129">
        <v>2.88</v>
      </c>
    </row>
    <row r="106" spans="1:12" ht="15" x14ac:dyDescent="0.25">
      <c r="A106" s="80"/>
      <c r="B106" s="80"/>
      <c r="C106" s="80"/>
      <c r="D106" s="41" t="s">
        <v>236</v>
      </c>
      <c r="E106" s="108" t="s">
        <v>50</v>
      </c>
      <c r="F106" s="108">
        <v>20</v>
      </c>
      <c r="G106" s="83">
        <v>1.29</v>
      </c>
      <c r="H106" s="83">
        <v>0.24</v>
      </c>
      <c r="I106" s="83">
        <v>8.17</v>
      </c>
      <c r="J106" s="83">
        <v>37.9</v>
      </c>
      <c r="K106" s="108" t="s">
        <v>142</v>
      </c>
      <c r="L106" s="129">
        <v>1.8</v>
      </c>
    </row>
    <row r="107" spans="1:12" ht="15" x14ac:dyDescent="0.25">
      <c r="A107" s="80"/>
      <c r="B107" s="80"/>
      <c r="C107" s="80"/>
      <c r="D107" s="80" t="s">
        <v>236</v>
      </c>
      <c r="E107" s="108" t="s">
        <v>198</v>
      </c>
      <c r="F107" s="108">
        <v>125</v>
      </c>
      <c r="G107" s="83">
        <v>4.99</v>
      </c>
      <c r="H107" s="83">
        <v>3.5</v>
      </c>
      <c r="I107" s="83">
        <v>6.95</v>
      </c>
      <c r="J107" s="83">
        <v>65.98</v>
      </c>
      <c r="K107" s="108" t="s">
        <v>142</v>
      </c>
      <c r="L107" s="147">
        <v>29.72</v>
      </c>
    </row>
    <row r="108" spans="1:12" ht="15" x14ac:dyDescent="0.25">
      <c r="A108" s="6"/>
      <c r="B108" s="7"/>
      <c r="C108" s="148"/>
      <c r="D108" s="144" t="s">
        <v>30</v>
      </c>
      <c r="E108" s="45"/>
      <c r="F108" s="22">
        <f>SUM(F103:F107)</f>
        <v>375</v>
      </c>
      <c r="G108" s="22">
        <f>SUM(G103:G107)</f>
        <v>26.68</v>
      </c>
      <c r="H108" s="22">
        <f>SUM(H103:H107)</f>
        <v>18.61</v>
      </c>
      <c r="I108" s="22">
        <f>SUM(I103:I107)</f>
        <v>89.690000000000012</v>
      </c>
      <c r="J108" s="22">
        <f>SUM(J103:J107)</f>
        <v>610.32000000000005</v>
      </c>
      <c r="K108" s="18"/>
      <c r="L108" s="33">
        <f>SUM(L103:L107)</f>
        <v>108.53999999999999</v>
      </c>
    </row>
    <row r="109" spans="1:12" ht="30" x14ac:dyDescent="0.25">
      <c r="A109" s="80">
        <f>A103</f>
        <v>2</v>
      </c>
      <c r="B109" s="80">
        <f>B103</f>
        <v>2</v>
      </c>
      <c r="C109" s="80" t="s">
        <v>23</v>
      </c>
      <c r="D109" s="41" t="s">
        <v>237</v>
      </c>
      <c r="E109" s="151" t="s">
        <v>199</v>
      </c>
      <c r="F109" s="150" t="s">
        <v>153</v>
      </c>
      <c r="G109" s="149">
        <v>4.2699999999999996</v>
      </c>
      <c r="H109" s="149">
        <v>5.5</v>
      </c>
      <c r="I109" s="149">
        <v>24.4</v>
      </c>
      <c r="J109" s="149">
        <v>162.13999999999999</v>
      </c>
      <c r="K109" s="150" t="s">
        <v>201</v>
      </c>
      <c r="L109" s="129">
        <v>30.22</v>
      </c>
    </row>
    <row r="110" spans="1:12" ht="30" x14ac:dyDescent="0.25">
      <c r="A110" s="80"/>
      <c r="B110" s="80"/>
      <c r="C110" s="80"/>
      <c r="D110" s="41" t="s">
        <v>238</v>
      </c>
      <c r="E110" s="108" t="s">
        <v>220</v>
      </c>
      <c r="F110" s="108" t="s">
        <v>197</v>
      </c>
      <c r="G110" s="83">
        <v>20.8</v>
      </c>
      <c r="H110" s="83">
        <v>11.29</v>
      </c>
      <c r="I110" s="83">
        <v>6.37</v>
      </c>
      <c r="J110" s="83">
        <v>208.61</v>
      </c>
      <c r="K110" s="108" t="s">
        <v>141</v>
      </c>
      <c r="L110" s="129">
        <v>69.56</v>
      </c>
    </row>
    <row r="111" spans="1:12" ht="15" x14ac:dyDescent="0.25">
      <c r="A111" s="80"/>
      <c r="B111" s="80"/>
      <c r="C111" s="80"/>
      <c r="D111" s="41" t="s">
        <v>234</v>
      </c>
      <c r="E111" s="108" t="s">
        <v>195</v>
      </c>
      <c r="F111" s="108">
        <v>150</v>
      </c>
      <c r="G111" s="83">
        <v>2.52</v>
      </c>
      <c r="H111" s="83">
        <v>5.42</v>
      </c>
      <c r="I111" s="83">
        <v>35.31</v>
      </c>
      <c r="J111" s="83">
        <v>187.92</v>
      </c>
      <c r="K111" s="108" t="s">
        <v>196</v>
      </c>
      <c r="L111" s="129">
        <v>19.38</v>
      </c>
    </row>
    <row r="112" spans="1:12" ht="15" x14ac:dyDescent="0.25">
      <c r="A112" s="80"/>
      <c r="B112" s="80"/>
      <c r="C112" s="80"/>
      <c r="D112" s="41" t="s">
        <v>239</v>
      </c>
      <c r="E112" s="108" t="s">
        <v>133</v>
      </c>
      <c r="F112" s="108">
        <v>200</v>
      </c>
      <c r="G112" s="83">
        <v>0.7</v>
      </c>
      <c r="H112" s="83">
        <v>2.5099999999999998</v>
      </c>
      <c r="I112" s="83">
        <v>29.25</v>
      </c>
      <c r="J112" s="83">
        <v>133.66</v>
      </c>
      <c r="K112" s="108" t="s">
        <v>141</v>
      </c>
      <c r="L112" s="129">
        <v>23.3</v>
      </c>
    </row>
    <row r="113" spans="1:12" ht="15" x14ac:dyDescent="0.25">
      <c r="A113" s="80"/>
      <c r="B113" s="80"/>
      <c r="C113" s="80"/>
      <c r="D113" s="41" t="s">
        <v>236</v>
      </c>
      <c r="E113" s="108" t="s">
        <v>124</v>
      </c>
      <c r="F113" s="108">
        <v>30</v>
      </c>
      <c r="G113" s="83">
        <v>2.23</v>
      </c>
      <c r="H113" s="83">
        <v>0.24</v>
      </c>
      <c r="I113" s="83">
        <v>15.23</v>
      </c>
      <c r="J113" s="83">
        <v>72.09</v>
      </c>
      <c r="K113" s="108" t="s">
        <v>158</v>
      </c>
      <c r="L113" s="129">
        <v>2.52</v>
      </c>
    </row>
    <row r="114" spans="1:12" ht="15" x14ac:dyDescent="0.25">
      <c r="A114" s="80"/>
      <c r="B114" s="80"/>
      <c r="C114" s="80"/>
      <c r="D114" s="41" t="s">
        <v>236</v>
      </c>
      <c r="E114" s="108" t="s">
        <v>50</v>
      </c>
      <c r="F114" s="108">
        <v>20</v>
      </c>
      <c r="G114" s="83">
        <v>1.29</v>
      </c>
      <c r="H114" s="83">
        <v>0.24</v>
      </c>
      <c r="I114" s="83">
        <v>8.17</v>
      </c>
      <c r="J114" s="83">
        <v>37.9</v>
      </c>
      <c r="K114" s="108" t="s">
        <v>142</v>
      </c>
      <c r="L114" s="129">
        <v>1.44</v>
      </c>
    </row>
    <row r="115" spans="1:12" ht="15" x14ac:dyDescent="0.25">
      <c r="A115" s="80"/>
      <c r="B115" s="80"/>
      <c r="C115" s="80"/>
      <c r="D115" s="41" t="s">
        <v>243</v>
      </c>
      <c r="E115" s="108" t="s">
        <v>194</v>
      </c>
      <c r="F115" s="108">
        <v>100</v>
      </c>
      <c r="G115" s="83">
        <v>0.38</v>
      </c>
      <c r="H115" s="83">
        <v>0.35</v>
      </c>
      <c r="I115" s="83">
        <v>10.56</v>
      </c>
      <c r="J115" s="83">
        <v>44.45</v>
      </c>
      <c r="K115" s="112"/>
      <c r="L115" s="129">
        <v>16.38</v>
      </c>
    </row>
    <row r="116" spans="1:12" ht="15.75" thickBot="1" x14ac:dyDescent="0.3">
      <c r="A116" s="6"/>
      <c r="B116" s="7"/>
      <c r="C116" s="5"/>
      <c r="D116" s="153" t="s">
        <v>30</v>
      </c>
      <c r="E116" s="45"/>
      <c r="F116" s="22">
        <f>SUM(F109:F115)</f>
        <v>500</v>
      </c>
      <c r="G116" s="22">
        <f>G109+G110+G111+G112+G113+G114+G115</f>
        <v>32.19</v>
      </c>
      <c r="H116" s="22">
        <f>H109+H110+H111+H112+H113+H114+H115</f>
        <v>25.549999999999997</v>
      </c>
      <c r="I116" s="22">
        <f>I109+I110+I111+I112+I113+I114+I115</f>
        <v>129.29</v>
      </c>
      <c r="J116" s="22">
        <f>J109+J110+J111+J112+J113+J114+J115</f>
        <v>846.77</v>
      </c>
      <c r="K116" s="18"/>
      <c r="L116" s="33">
        <f>SUM(L109:L115)</f>
        <v>162.80000000000001</v>
      </c>
    </row>
    <row r="117" spans="1:12" ht="38.25" x14ac:dyDescent="0.25">
      <c r="A117" s="73">
        <f>A103</f>
        <v>2</v>
      </c>
      <c r="B117" s="73">
        <f>B103</f>
        <v>2</v>
      </c>
      <c r="C117" s="103" t="s">
        <v>4</v>
      </c>
      <c r="D117" s="113"/>
      <c r="E117" s="74"/>
      <c r="F117" s="76">
        <f>F108+F116</f>
        <v>875</v>
      </c>
      <c r="G117" s="76">
        <f>G108+G116</f>
        <v>58.87</v>
      </c>
      <c r="H117" s="76">
        <f>H108+H116</f>
        <v>44.16</v>
      </c>
      <c r="I117" s="76">
        <f>I108+I116</f>
        <v>218.98000000000002</v>
      </c>
      <c r="J117" s="76">
        <f>J108+J116</f>
        <v>1457.0900000000001</v>
      </c>
      <c r="K117" s="76"/>
      <c r="L117" s="76">
        <f>L108+L116</f>
        <v>271.34000000000003</v>
      </c>
    </row>
    <row r="118" spans="1:12" ht="45" x14ac:dyDescent="0.25">
      <c r="A118" s="80">
        <v>2</v>
      </c>
      <c r="B118" s="80">
        <v>3</v>
      </c>
      <c r="C118" s="80" t="s">
        <v>20</v>
      </c>
      <c r="D118" s="41" t="s">
        <v>244</v>
      </c>
      <c r="E118" s="151" t="s">
        <v>221</v>
      </c>
      <c r="F118" s="89" t="s">
        <v>222</v>
      </c>
      <c r="G118" s="87">
        <v>11.14</v>
      </c>
      <c r="H118" s="87">
        <v>7.41</v>
      </c>
      <c r="I118" s="87">
        <v>12.67</v>
      </c>
      <c r="J118" s="87">
        <v>162.29</v>
      </c>
      <c r="K118" s="80" t="s">
        <v>203</v>
      </c>
      <c r="L118" s="129">
        <v>49.12</v>
      </c>
    </row>
    <row r="119" spans="1:12" ht="15" x14ac:dyDescent="0.25">
      <c r="A119" s="80"/>
      <c r="B119" s="80"/>
      <c r="C119" s="80"/>
      <c r="D119" s="41" t="s">
        <v>240</v>
      </c>
      <c r="E119" s="108" t="s">
        <v>144</v>
      </c>
      <c r="F119" s="89" t="s">
        <v>146</v>
      </c>
      <c r="G119" s="83">
        <v>7.13</v>
      </c>
      <c r="H119" s="83">
        <v>7.45</v>
      </c>
      <c r="I119" s="83">
        <v>44.27</v>
      </c>
      <c r="J119" s="83">
        <v>270.82</v>
      </c>
      <c r="K119" s="108" t="s">
        <v>148</v>
      </c>
      <c r="L119" s="129">
        <v>31.13</v>
      </c>
    </row>
    <row r="120" spans="1:12" ht="15" customHeight="1" x14ac:dyDescent="0.25">
      <c r="A120" s="80"/>
      <c r="B120" s="80"/>
      <c r="C120" s="80"/>
      <c r="D120" s="41" t="s">
        <v>235</v>
      </c>
      <c r="E120" s="108" t="s">
        <v>177</v>
      </c>
      <c r="F120" s="108">
        <v>200</v>
      </c>
      <c r="G120" s="83">
        <v>3.94</v>
      </c>
      <c r="H120" s="83">
        <v>3.16</v>
      </c>
      <c r="I120" s="83">
        <v>21.39</v>
      </c>
      <c r="J120" s="83">
        <v>123.86</v>
      </c>
      <c r="K120" s="108" t="s">
        <v>180</v>
      </c>
      <c r="L120" s="129">
        <v>25.41</v>
      </c>
    </row>
    <row r="121" spans="1:12" ht="15" x14ac:dyDescent="0.25">
      <c r="A121" s="80"/>
      <c r="B121" s="80"/>
      <c r="C121" s="80"/>
      <c r="D121" s="41" t="s">
        <v>236</v>
      </c>
      <c r="E121" s="108" t="s">
        <v>124</v>
      </c>
      <c r="F121" s="108">
        <v>30</v>
      </c>
      <c r="G121" s="83">
        <v>2.23</v>
      </c>
      <c r="H121" s="83">
        <v>0.24</v>
      </c>
      <c r="I121" s="83">
        <v>15.23</v>
      </c>
      <c r="J121" s="83">
        <v>72.09</v>
      </c>
      <c r="K121" s="108" t="s">
        <v>142</v>
      </c>
      <c r="L121" s="129">
        <v>1.44</v>
      </c>
    </row>
    <row r="122" spans="1:12" ht="15" x14ac:dyDescent="0.25">
      <c r="A122" s="80"/>
      <c r="B122" s="80"/>
      <c r="C122" s="80"/>
      <c r="D122" s="41" t="s">
        <v>236</v>
      </c>
      <c r="E122" s="108" t="s">
        <v>50</v>
      </c>
      <c r="F122" s="108">
        <v>20</v>
      </c>
      <c r="G122" s="83">
        <v>1.29</v>
      </c>
      <c r="H122" s="83">
        <v>0.24</v>
      </c>
      <c r="I122" s="83">
        <v>8.17</v>
      </c>
      <c r="J122" s="83">
        <v>37.9</v>
      </c>
      <c r="K122" s="108" t="s">
        <v>142</v>
      </c>
      <c r="L122" s="129">
        <v>1.44</v>
      </c>
    </row>
    <row r="123" spans="1:12" ht="15" x14ac:dyDescent="0.25">
      <c r="A123" s="11"/>
      <c r="B123" s="9"/>
      <c r="C123" s="4"/>
      <c r="D123" s="114" t="s">
        <v>30</v>
      </c>
      <c r="E123" s="115"/>
      <c r="F123" s="116">
        <f>SUM(F118:F122)</f>
        <v>250</v>
      </c>
      <c r="G123" s="116">
        <f>SUM(G118:G122)</f>
        <v>25.73</v>
      </c>
      <c r="H123" s="116">
        <f>SUM(H118:H122)</f>
        <v>18.499999999999996</v>
      </c>
      <c r="I123" s="116">
        <f>SUM(I118:I122)</f>
        <v>101.73000000000002</v>
      </c>
      <c r="J123" s="116">
        <f>SUM(J118:J122)</f>
        <v>666.96</v>
      </c>
      <c r="K123" s="117"/>
      <c r="L123" s="118">
        <f>SUM(L118:L122)</f>
        <v>108.53999999999999</v>
      </c>
    </row>
    <row r="124" spans="1:12" ht="15" x14ac:dyDescent="0.25">
      <c r="A124" s="80">
        <f>A118</f>
        <v>2</v>
      </c>
      <c r="B124" s="80">
        <f>B118</f>
        <v>3</v>
      </c>
      <c r="C124" s="80" t="s">
        <v>23</v>
      </c>
      <c r="D124" s="80" t="s">
        <v>232</v>
      </c>
      <c r="E124" s="80" t="s">
        <v>181</v>
      </c>
      <c r="F124" s="89">
        <v>60</v>
      </c>
      <c r="G124" s="87">
        <v>0.56000000000000005</v>
      </c>
      <c r="H124" s="87">
        <v>0.09</v>
      </c>
      <c r="I124" s="87">
        <v>2.56</v>
      </c>
      <c r="J124" s="87">
        <v>12.31</v>
      </c>
      <c r="K124" s="154" t="s">
        <v>184</v>
      </c>
      <c r="L124" s="129">
        <v>17.46</v>
      </c>
    </row>
    <row r="125" spans="1:12" ht="45" x14ac:dyDescent="0.25">
      <c r="A125" s="80"/>
      <c r="B125" s="80"/>
      <c r="C125" s="80"/>
      <c r="D125" s="41" t="s">
        <v>237</v>
      </c>
      <c r="E125" s="151" t="s">
        <v>223</v>
      </c>
      <c r="F125" s="89" t="s">
        <v>153</v>
      </c>
      <c r="G125" s="87">
        <v>1.97</v>
      </c>
      <c r="H125" s="87">
        <v>7.09</v>
      </c>
      <c r="I125" s="87">
        <v>14.26</v>
      </c>
      <c r="J125" s="87">
        <v>123.96</v>
      </c>
      <c r="K125" s="108" t="s">
        <v>154</v>
      </c>
      <c r="L125" s="129">
        <v>30.96</v>
      </c>
    </row>
    <row r="126" spans="1:12" ht="15" x14ac:dyDescent="0.25">
      <c r="A126" s="80"/>
      <c r="B126" s="80"/>
      <c r="C126" s="80"/>
      <c r="D126" s="41" t="s">
        <v>233</v>
      </c>
      <c r="E126" s="108" t="s">
        <v>224</v>
      </c>
      <c r="F126" s="108">
        <v>90</v>
      </c>
      <c r="G126" s="83">
        <v>14.49</v>
      </c>
      <c r="H126" s="83">
        <v>10.93</v>
      </c>
      <c r="I126" s="83">
        <v>6.37</v>
      </c>
      <c r="J126" s="83">
        <v>180.14</v>
      </c>
      <c r="K126" s="108" t="s">
        <v>141</v>
      </c>
      <c r="L126" s="129">
        <v>79.430000000000007</v>
      </c>
    </row>
    <row r="127" spans="1:12" ht="15" x14ac:dyDescent="0.25">
      <c r="A127" s="80"/>
      <c r="B127" s="80"/>
      <c r="C127" s="80"/>
      <c r="D127" s="41" t="s">
        <v>234</v>
      </c>
      <c r="E127" s="108" t="s">
        <v>225</v>
      </c>
      <c r="F127" s="108">
        <v>150</v>
      </c>
      <c r="G127" s="83">
        <v>4.05</v>
      </c>
      <c r="H127" s="83">
        <v>4.95</v>
      </c>
      <c r="I127" s="83">
        <v>38.68</v>
      </c>
      <c r="J127" s="83">
        <v>216.81</v>
      </c>
      <c r="K127" s="108" t="s">
        <v>141</v>
      </c>
      <c r="L127" s="129">
        <v>13.99</v>
      </c>
    </row>
    <row r="128" spans="1:12" ht="15" x14ac:dyDescent="0.25">
      <c r="A128" s="80"/>
      <c r="B128" s="80"/>
      <c r="C128" s="80"/>
      <c r="D128" s="41" t="s">
        <v>239</v>
      </c>
      <c r="E128" s="108" t="s">
        <v>152</v>
      </c>
      <c r="F128" s="108">
        <v>200</v>
      </c>
      <c r="G128" s="83">
        <v>1.02</v>
      </c>
      <c r="H128" s="83">
        <v>0.06</v>
      </c>
      <c r="I128" s="83">
        <v>28.19</v>
      </c>
      <c r="J128" s="83">
        <v>106.45</v>
      </c>
      <c r="K128" s="108" t="s">
        <v>157</v>
      </c>
      <c r="L128" s="129">
        <v>18.079999999999998</v>
      </c>
    </row>
    <row r="129" spans="1:12" ht="15" x14ac:dyDescent="0.25">
      <c r="A129" s="80"/>
      <c r="B129" s="80"/>
      <c r="C129" s="80"/>
      <c r="D129" s="41" t="s">
        <v>236</v>
      </c>
      <c r="E129" s="108" t="s">
        <v>124</v>
      </c>
      <c r="F129" s="108">
        <v>30</v>
      </c>
      <c r="G129" s="83">
        <v>2.23</v>
      </c>
      <c r="H129" s="83">
        <v>0.24</v>
      </c>
      <c r="I129" s="83">
        <v>15.23</v>
      </c>
      <c r="J129" s="83">
        <v>72.09</v>
      </c>
      <c r="K129" s="108" t="s">
        <v>158</v>
      </c>
      <c r="L129" s="129">
        <v>1.44</v>
      </c>
    </row>
    <row r="130" spans="1:12" ht="15" x14ac:dyDescent="0.25">
      <c r="A130" s="80"/>
      <c r="B130" s="80"/>
      <c r="C130" s="80"/>
      <c r="D130" s="41" t="s">
        <v>236</v>
      </c>
      <c r="E130" s="108" t="s">
        <v>50</v>
      </c>
      <c r="F130" s="108">
        <v>20</v>
      </c>
      <c r="G130" s="83">
        <v>1.29</v>
      </c>
      <c r="H130" s="83">
        <v>0.24</v>
      </c>
      <c r="I130" s="83">
        <v>8.17</v>
      </c>
      <c r="J130" s="83">
        <v>37.9</v>
      </c>
      <c r="K130" s="108" t="s">
        <v>142</v>
      </c>
      <c r="L130" s="129">
        <v>1.44</v>
      </c>
    </row>
    <row r="131" spans="1:12" ht="15" x14ac:dyDescent="0.25">
      <c r="A131" s="11"/>
      <c r="B131" s="9"/>
      <c r="C131" s="4"/>
      <c r="D131" s="65" t="s">
        <v>30</v>
      </c>
      <c r="E131" s="27"/>
      <c r="F131" s="22">
        <f>SUM(F124:F130)</f>
        <v>550</v>
      </c>
      <c r="G131" s="22">
        <f>SUM(G124:G130)</f>
        <v>25.61</v>
      </c>
      <c r="H131" s="22">
        <f>SUM(H124:H130)</f>
        <v>23.599999999999994</v>
      </c>
      <c r="I131" s="22">
        <f>SUM(I124:I130)</f>
        <v>113.46000000000001</v>
      </c>
      <c r="J131" s="22">
        <f>SUM(J124:J130)</f>
        <v>749.66000000000008</v>
      </c>
      <c r="K131" s="18"/>
      <c r="L131" s="33">
        <f>SUM(L124:L130)</f>
        <v>162.80000000000001</v>
      </c>
    </row>
    <row r="132" spans="1:12" ht="38.25" x14ac:dyDescent="0.2">
      <c r="A132" s="12">
        <f>A118</f>
        <v>2</v>
      </c>
      <c r="B132" s="12">
        <f>B118</f>
        <v>3</v>
      </c>
      <c r="C132" s="123" t="s">
        <v>4</v>
      </c>
      <c r="D132" s="123"/>
      <c r="E132" s="124"/>
      <c r="F132" s="125">
        <f>F123+F131</f>
        <v>800</v>
      </c>
      <c r="G132" s="125">
        <f>G123+G131</f>
        <v>51.34</v>
      </c>
      <c r="H132" s="125">
        <f>H123+H131</f>
        <v>42.099999999999994</v>
      </c>
      <c r="I132" s="125">
        <f>I123+I131</f>
        <v>215.19000000000003</v>
      </c>
      <c r="J132" s="125">
        <f>J123+J131</f>
        <v>1416.6200000000001</v>
      </c>
      <c r="K132" s="125"/>
      <c r="L132" s="125">
        <f>L123+L131</f>
        <v>271.34000000000003</v>
      </c>
    </row>
    <row r="133" spans="1:12" ht="15" x14ac:dyDescent="0.25">
      <c r="A133" s="80">
        <v>2</v>
      </c>
      <c r="B133" s="80">
        <v>4</v>
      </c>
      <c r="C133" s="80" t="s">
        <v>20</v>
      </c>
      <c r="D133" s="41" t="s">
        <v>245</v>
      </c>
      <c r="E133" s="108" t="s">
        <v>159</v>
      </c>
      <c r="F133" s="108">
        <v>15</v>
      </c>
      <c r="G133" s="83">
        <v>0.12</v>
      </c>
      <c r="H133" s="83">
        <v>1.48</v>
      </c>
      <c r="I133" s="83">
        <v>0.52</v>
      </c>
      <c r="J133" s="83">
        <v>15.55</v>
      </c>
      <c r="K133" s="108" t="s">
        <v>141</v>
      </c>
      <c r="L133" s="187">
        <v>9.76</v>
      </c>
    </row>
    <row r="134" spans="1:12" ht="15" x14ac:dyDescent="0.25">
      <c r="A134" s="80"/>
      <c r="B134" s="80"/>
      <c r="C134" s="80"/>
      <c r="D134" s="41" t="s">
        <v>238</v>
      </c>
      <c r="E134" s="108" t="s">
        <v>202</v>
      </c>
      <c r="F134" s="108">
        <v>90</v>
      </c>
      <c r="G134" s="83">
        <v>13.32</v>
      </c>
      <c r="H134" s="83">
        <v>8.0299999999999994</v>
      </c>
      <c r="I134" s="83">
        <v>12.94</v>
      </c>
      <c r="J134" s="83">
        <v>176.15</v>
      </c>
      <c r="K134" s="108" t="s">
        <v>226</v>
      </c>
      <c r="L134" s="129">
        <v>68.17</v>
      </c>
    </row>
    <row r="135" spans="1:12" ht="15" customHeight="1" x14ac:dyDescent="0.25">
      <c r="A135" s="80"/>
      <c r="B135" s="80"/>
      <c r="C135" s="80"/>
      <c r="D135" s="41" t="s">
        <v>234</v>
      </c>
      <c r="E135" s="108" t="s">
        <v>161</v>
      </c>
      <c r="F135" s="108">
        <v>150</v>
      </c>
      <c r="G135" s="83">
        <v>3.21</v>
      </c>
      <c r="H135" s="83">
        <v>5.33</v>
      </c>
      <c r="I135" s="83">
        <v>23.4</v>
      </c>
      <c r="J135" s="83">
        <v>153.04</v>
      </c>
      <c r="K135" s="108" t="s">
        <v>166</v>
      </c>
      <c r="L135" s="129">
        <v>24.78</v>
      </c>
    </row>
    <row r="136" spans="1:12" ht="15" x14ac:dyDescent="0.25">
      <c r="A136" s="80"/>
      <c r="B136" s="80"/>
      <c r="C136" s="80"/>
      <c r="D136" s="41" t="s">
        <v>235</v>
      </c>
      <c r="E136" s="108" t="s">
        <v>56</v>
      </c>
      <c r="F136" s="108" t="s">
        <v>190</v>
      </c>
      <c r="G136" s="83">
        <v>0.2</v>
      </c>
      <c r="H136" s="83">
        <v>0.05</v>
      </c>
      <c r="I136" s="83">
        <v>14.82</v>
      </c>
      <c r="J136" s="83">
        <v>57.35</v>
      </c>
      <c r="K136" s="108" t="s">
        <v>192</v>
      </c>
      <c r="L136" s="129">
        <v>2.95</v>
      </c>
    </row>
    <row r="137" spans="1:12" ht="15" x14ac:dyDescent="0.25">
      <c r="A137" s="80"/>
      <c r="B137" s="80"/>
      <c r="C137" s="80"/>
      <c r="D137" s="41" t="s">
        <v>236</v>
      </c>
      <c r="E137" s="108" t="s">
        <v>124</v>
      </c>
      <c r="F137" s="108">
        <v>30</v>
      </c>
      <c r="G137" s="83">
        <v>2.23</v>
      </c>
      <c r="H137" s="83">
        <v>0.24</v>
      </c>
      <c r="I137" s="83">
        <v>15.23</v>
      </c>
      <c r="J137" s="83">
        <v>72.09</v>
      </c>
      <c r="K137" s="108" t="s">
        <v>142</v>
      </c>
      <c r="L137" s="129">
        <v>1.44</v>
      </c>
    </row>
    <row r="138" spans="1:12" ht="15" x14ac:dyDescent="0.25">
      <c r="A138" s="80"/>
      <c r="B138" s="80"/>
      <c r="C138" s="80"/>
      <c r="D138" s="41" t="s">
        <v>236</v>
      </c>
      <c r="E138" s="108" t="s">
        <v>50</v>
      </c>
      <c r="F138" s="108">
        <v>20</v>
      </c>
      <c r="G138" s="83">
        <v>1.29</v>
      </c>
      <c r="H138" s="83">
        <v>0.24</v>
      </c>
      <c r="I138" s="83">
        <v>8.17</v>
      </c>
      <c r="J138" s="83">
        <v>37.9</v>
      </c>
      <c r="K138" s="108" t="s">
        <v>142</v>
      </c>
      <c r="L138" s="129">
        <v>1.44</v>
      </c>
    </row>
    <row r="139" spans="1:12" ht="15" x14ac:dyDescent="0.25">
      <c r="A139" s="10"/>
      <c r="B139" s="7"/>
      <c r="C139" s="5"/>
      <c r="D139" s="155" t="s">
        <v>30</v>
      </c>
      <c r="E139" s="156"/>
      <c r="F139" s="157">
        <f>SUM(F133:F138)</f>
        <v>305</v>
      </c>
      <c r="G139" s="158">
        <f>SUM(G133:G138)</f>
        <v>20.369999999999997</v>
      </c>
      <c r="H139" s="157">
        <f>SUM(H133:H138)</f>
        <v>15.370000000000001</v>
      </c>
      <c r="I139" s="157">
        <f>SUM(I133:I138)</f>
        <v>75.08</v>
      </c>
      <c r="J139" s="157">
        <f>SUM(J133:J138)</f>
        <v>512.08000000000004</v>
      </c>
      <c r="K139" s="159"/>
      <c r="L139" s="160">
        <f>L133+L134+L135+L136+L137+L138</f>
        <v>108.54</v>
      </c>
    </row>
    <row r="140" spans="1:12" ht="15" x14ac:dyDescent="0.25">
      <c r="A140" s="80">
        <f>A133</f>
        <v>2</v>
      </c>
      <c r="B140" s="80">
        <f>B133</f>
        <v>4</v>
      </c>
      <c r="C140" s="80" t="s">
        <v>23</v>
      </c>
      <c r="D140" s="41" t="s">
        <v>237</v>
      </c>
      <c r="E140" s="151" t="s">
        <v>76</v>
      </c>
      <c r="F140" s="89" t="s">
        <v>153</v>
      </c>
      <c r="G140" s="87">
        <v>2.38</v>
      </c>
      <c r="H140" s="87">
        <v>5.8</v>
      </c>
      <c r="I140" s="87">
        <v>19.47</v>
      </c>
      <c r="J140" s="87">
        <v>129.99</v>
      </c>
      <c r="K140" s="108" t="s">
        <v>227</v>
      </c>
      <c r="L140" s="129">
        <v>30.7</v>
      </c>
    </row>
    <row r="141" spans="1:12" ht="15" x14ac:dyDescent="0.25">
      <c r="A141" s="80"/>
      <c r="B141" s="80"/>
      <c r="C141" s="80"/>
      <c r="D141" s="41" t="s">
        <v>238</v>
      </c>
      <c r="E141" s="108" t="s">
        <v>211</v>
      </c>
      <c r="F141" s="108">
        <v>90</v>
      </c>
      <c r="G141" s="83">
        <v>13.32</v>
      </c>
      <c r="H141" s="83">
        <v>8.0299999999999994</v>
      </c>
      <c r="I141" s="83">
        <v>12.94</v>
      </c>
      <c r="J141" s="83">
        <v>186.15</v>
      </c>
      <c r="K141" s="108" t="s">
        <v>226</v>
      </c>
      <c r="L141" s="129">
        <v>84.31</v>
      </c>
    </row>
    <row r="142" spans="1:12" ht="15" x14ac:dyDescent="0.25">
      <c r="A142" s="80"/>
      <c r="B142" s="80"/>
      <c r="C142" s="80"/>
      <c r="D142" s="41" t="s">
        <v>234</v>
      </c>
      <c r="E142" s="108" t="s">
        <v>248</v>
      </c>
      <c r="F142" s="108">
        <v>150</v>
      </c>
      <c r="G142" s="83">
        <v>3.21</v>
      </c>
      <c r="H142" s="83">
        <v>5.33</v>
      </c>
      <c r="I142" s="83">
        <v>23.4</v>
      </c>
      <c r="J142" s="83">
        <v>153.04</v>
      </c>
      <c r="K142" s="108" t="s">
        <v>166</v>
      </c>
      <c r="L142" s="129">
        <v>35.64</v>
      </c>
    </row>
    <row r="143" spans="1:12" ht="15" x14ac:dyDescent="0.25">
      <c r="A143" s="80"/>
      <c r="B143" s="80"/>
      <c r="C143" s="80"/>
      <c r="D143" s="41" t="s">
        <v>239</v>
      </c>
      <c r="E143" s="108" t="s">
        <v>200</v>
      </c>
      <c r="F143" s="108">
        <v>200</v>
      </c>
      <c r="G143" s="83">
        <v>0.47</v>
      </c>
      <c r="H143" s="83">
        <v>2.61</v>
      </c>
      <c r="I143" s="83">
        <v>17.29</v>
      </c>
      <c r="J143" s="83">
        <v>98.24</v>
      </c>
      <c r="K143" s="108" t="s">
        <v>141</v>
      </c>
      <c r="L143" s="129">
        <v>9.27</v>
      </c>
    </row>
    <row r="144" spans="1:12" ht="15" x14ac:dyDescent="0.25">
      <c r="A144" s="80"/>
      <c r="B144" s="80"/>
      <c r="C144" s="80"/>
      <c r="D144" s="41" t="s">
        <v>236</v>
      </c>
      <c r="E144" s="108" t="s">
        <v>124</v>
      </c>
      <c r="F144" s="108">
        <v>30</v>
      </c>
      <c r="G144" s="83">
        <v>2.97</v>
      </c>
      <c r="H144" s="83">
        <v>0.32</v>
      </c>
      <c r="I144" s="83">
        <v>20.3</v>
      </c>
      <c r="J144" s="83">
        <v>96.12</v>
      </c>
      <c r="K144" s="108" t="s">
        <v>158</v>
      </c>
      <c r="L144" s="129">
        <v>1.44</v>
      </c>
    </row>
    <row r="145" spans="1:12" ht="15" x14ac:dyDescent="0.25">
      <c r="A145" s="80"/>
      <c r="B145" s="80"/>
      <c r="C145" s="80"/>
      <c r="D145" s="41" t="s">
        <v>236</v>
      </c>
      <c r="E145" s="108" t="s">
        <v>50</v>
      </c>
      <c r="F145" s="108">
        <v>20</v>
      </c>
      <c r="G145" s="83">
        <v>1.29</v>
      </c>
      <c r="H145" s="83">
        <v>0.24</v>
      </c>
      <c r="I145" s="83">
        <v>8.17</v>
      </c>
      <c r="J145" s="83">
        <v>37.9</v>
      </c>
      <c r="K145" s="108" t="s">
        <v>142</v>
      </c>
      <c r="L145" s="129">
        <v>1.44</v>
      </c>
    </row>
    <row r="146" spans="1:12" ht="15" x14ac:dyDescent="0.25">
      <c r="A146" s="10"/>
      <c r="B146" s="7"/>
      <c r="C146" s="5"/>
      <c r="D146" s="161" t="s">
        <v>30</v>
      </c>
      <c r="E146" s="119"/>
      <c r="F146" s="120">
        <f>SUM(F140:F145)</f>
        <v>490</v>
      </c>
      <c r="G146" s="120">
        <f>SUM(G140:G145)</f>
        <v>23.639999999999997</v>
      </c>
      <c r="H146" s="120">
        <f>SUM(H140:H145)</f>
        <v>22.329999999999995</v>
      </c>
      <c r="I146" s="120">
        <f>SUM(I140:I145)</f>
        <v>101.57</v>
      </c>
      <c r="J146" s="120">
        <f>SUM(J140:J145)</f>
        <v>701.43999999999994</v>
      </c>
      <c r="K146" s="121"/>
      <c r="L146" s="122">
        <f>SUM(L140:L145)</f>
        <v>162.80000000000001</v>
      </c>
    </row>
    <row r="147" spans="1:12" s="40" customFormat="1" ht="39.75" customHeight="1" x14ac:dyDescent="0.25">
      <c r="A147" s="104">
        <f>A133</f>
        <v>2</v>
      </c>
      <c r="B147" s="104">
        <f>B133</f>
        <v>4</v>
      </c>
      <c r="C147" s="105" t="s">
        <v>4</v>
      </c>
      <c r="D147" s="105"/>
      <c r="E147" s="106"/>
      <c r="F147" s="107">
        <f>F139+F146</f>
        <v>795</v>
      </c>
      <c r="G147" s="107">
        <f>G139+G146</f>
        <v>44.009999999999991</v>
      </c>
      <c r="H147" s="107">
        <f>H139+H146</f>
        <v>37.699999999999996</v>
      </c>
      <c r="I147" s="107">
        <f>I139+I146</f>
        <v>176.64999999999998</v>
      </c>
      <c r="J147" s="107">
        <f>J139+J146</f>
        <v>1213.52</v>
      </c>
      <c r="K147" s="107"/>
      <c r="L147" s="107">
        <f>L139+L146</f>
        <v>271.34000000000003</v>
      </c>
    </row>
    <row r="148" spans="1:12" ht="15" x14ac:dyDescent="0.25">
      <c r="A148" s="80">
        <v>2</v>
      </c>
      <c r="B148" s="80">
        <v>5</v>
      </c>
      <c r="C148" s="80" t="s">
        <v>20</v>
      </c>
      <c r="D148" s="41" t="s">
        <v>241</v>
      </c>
      <c r="E148" s="80" t="s">
        <v>204</v>
      </c>
      <c r="F148" s="89" t="s">
        <v>206</v>
      </c>
      <c r="G148" s="87">
        <v>15.23</v>
      </c>
      <c r="H148" s="87">
        <v>20.010000000000002</v>
      </c>
      <c r="I148" s="87">
        <v>2.8</v>
      </c>
      <c r="J148" s="87">
        <v>251.71</v>
      </c>
      <c r="K148" s="108" t="s">
        <v>207</v>
      </c>
      <c r="L148" s="129">
        <v>59.58</v>
      </c>
    </row>
    <row r="149" spans="1:12" ht="15" x14ac:dyDescent="0.25">
      <c r="A149" s="80"/>
      <c r="B149" s="80"/>
      <c r="C149" s="80"/>
      <c r="D149" s="41" t="s">
        <v>235</v>
      </c>
      <c r="E149" s="108" t="s">
        <v>162</v>
      </c>
      <c r="F149" s="108" t="s">
        <v>163</v>
      </c>
      <c r="G149" s="83">
        <v>0.26</v>
      </c>
      <c r="H149" s="83">
        <v>0.06</v>
      </c>
      <c r="I149" s="83">
        <v>15.16</v>
      </c>
      <c r="J149" s="83">
        <v>59.88</v>
      </c>
      <c r="K149" s="108" t="s">
        <v>167</v>
      </c>
      <c r="L149" s="129">
        <v>4.75</v>
      </c>
    </row>
    <row r="150" spans="1:12" ht="15" customHeight="1" x14ac:dyDescent="0.25">
      <c r="A150" s="80"/>
      <c r="B150" s="80"/>
      <c r="C150" s="80"/>
      <c r="D150" s="41" t="s">
        <v>242</v>
      </c>
      <c r="E150" s="108" t="s">
        <v>205</v>
      </c>
      <c r="F150" s="108">
        <v>50</v>
      </c>
      <c r="G150" s="83">
        <v>3.08</v>
      </c>
      <c r="H150" s="83">
        <v>1.52</v>
      </c>
      <c r="I150" s="83">
        <v>30.39</v>
      </c>
      <c r="J150" s="83">
        <v>144.66</v>
      </c>
      <c r="K150" s="108"/>
      <c r="L150" s="129">
        <v>28.39</v>
      </c>
    </row>
    <row r="151" spans="1:12" ht="15" x14ac:dyDescent="0.25">
      <c r="A151" s="80"/>
      <c r="B151" s="80"/>
      <c r="C151" s="80"/>
      <c r="D151" s="80" t="s">
        <v>243</v>
      </c>
      <c r="E151" s="108" t="s">
        <v>194</v>
      </c>
      <c r="F151" s="108">
        <v>100</v>
      </c>
      <c r="G151" s="83">
        <v>0.38</v>
      </c>
      <c r="H151" s="83">
        <v>0.35</v>
      </c>
      <c r="I151" s="83">
        <v>10.56</v>
      </c>
      <c r="J151" s="83">
        <v>44.45</v>
      </c>
      <c r="K151" s="108"/>
      <c r="L151" s="127">
        <v>13.86</v>
      </c>
    </row>
    <row r="152" spans="1:12" ht="15" x14ac:dyDescent="0.25">
      <c r="A152" s="80"/>
      <c r="B152" s="80"/>
      <c r="C152" s="80"/>
      <c r="D152" s="41" t="s">
        <v>236</v>
      </c>
      <c r="E152" s="108" t="s">
        <v>124</v>
      </c>
      <c r="F152" s="108">
        <v>20</v>
      </c>
      <c r="G152" s="83">
        <v>1.49</v>
      </c>
      <c r="H152" s="83">
        <v>0.16</v>
      </c>
      <c r="I152" s="83">
        <v>10.15</v>
      </c>
      <c r="J152" s="83">
        <v>48.06</v>
      </c>
      <c r="K152" s="108" t="s">
        <v>142</v>
      </c>
      <c r="L152" s="129">
        <v>1.96</v>
      </c>
    </row>
    <row r="153" spans="1:12" ht="15" x14ac:dyDescent="0.25">
      <c r="A153" s="10"/>
      <c r="B153" s="7"/>
      <c r="C153" s="5"/>
      <c r="D153" s="139" t="s">
        <v>30</v>
      </c>
      <c r="E153" s="140"/>
      <c r="F153" s="120">
        <f>SUM(F148:F152)</f>
        <v>170</v>
      </c>
      <c r="G153" s="120">
        <f>SUM(G148:G152)</f>
        <v>20.439999999999998</v>
      </c>
      <c r="H153" s="120">
        <f>SUM(H148:H152)</f>
        <v>22.1</v>
      </c>
      <c r="I153" s="120">
        <f>SUM(I148:I152)</f>
        <v>69.06</v>
      </c>
      <c r="J153" s="120">
        <f>SUM(J148:J152)</f>
        <v>548.76</v>
      </c>
      <c r="K153" s="121"/>
      <c r="L153" s="141">
        <f>L148+L149+L150+L151+L152</f>
        <v>108.53999999999999</v>
      </c>
    </row>
    <row r="154" spans="1:12" ht="15" x14ac:dyDescent="0.25">
      <c r="A154" s="80">
        <f>A148</f>
        <v>2</v>
      </c>
      <c r="B154" s="80">
        <f>B148</f>
        <v>5</v>
      </c>
      <c r="C154" s="80" t="s">
        <v>23</v>
      </c>
      <c r="D154" s="41" t="s">
        <v>237</v>
      </c>
      <c r="E154" s="108" t="s">
        <v>228</v>
      </c>
      <c r="F154" s="108" t="s">
        <v>153</v>
      </c>
      <c r="G154" s="83">
        <v>4.9800000000000004</v>
      </c>
      <c r="H154" s="83">
        <v>4.8</v>
      </c>
      <c r="I154" s="83">
        <v>29.18</v>
      </c>
      <c r="J154" s="83">
        <v>184.2</v>
      </c>
      <c r="K154" s="108" t="s">
        <v>209</v>
      </c>
      <c r="L154" s="129">
        <v>12.32</v>
      </c>
    </row>
    <row r="155" spans="1:12" ht="15" x14ac:dyDescent="0.25">
      <c r="A155" s="80"/>
      <c r="B155" s="80"/>
      <c r="C155" s="80"/>
      <c r="D155" s="41" t="s">
        <v>238</v>
      </c>
      <c r="E155" s="108" t="s">
        <v>208</v>
      </c>
      <c r="F155" s="108" t="s">
        <v>126</v>
      </c>
      <c r="G155" s="83">
        <v>10.8</v>
      </c>
      <c r="H155" s="83">
        <v>13.7</v>
      </c>
      <c r="I155" s="83">
        <v>6.24</v>
      </c>
      <c r="J155" s="83">
        <v>242.28</v>
      </c>
      <c r="K155" s="108" t="s">
        <v>210</v>
      </c>
      <c r="L155" s="129">
        <v>125.26</v>
      </c>
    </row>
    <row r="156" spans="1:12" ht="15.75" customHeight="1" x14ac:dyDescent="0.25">
      <c r="A156" s="80"/>
      <c r="B156" s="80"/>
      <c r="C156" s="80"/>
      <c r="D156" s="41" t="s">
        <v>234</v>
      </c>
      <c r="E156" s="108" t="s">
        <v>151</v>
      </c>
      <c r="F156" s="108">
        <v>150</v>
      </c>
      <c r="G156" s="83">
        <v>5.51</v>
      </c>
      <c r="H156" s="83">
        <v>4.8899999999999997</v>
      </c>
      <c r="I156" s="83">
        <v>36.65</v>
      </c>
      <c r="J156" s="83">
        <v>212.18</v>
      </c>
      <c r="K156" s="108" t="s">
        <v>156</v>
      </c>
      <c r="L156" s="129">
        <v>16.75</v>
      </c>
    </row>
    <row r="157" spans="1:12" ht="15" x14ac:dyDescent="0.25">
      <c r="A157" s="80"/>
      <c r="B157" s="80"/>
      <c r="C157" s="80"/>
      <c r="D157" s="41" t="s">
        <v>239</v>
      </c>
      <c r="E157" s="108" t="s">
        <v>193</v>
      </c>
      <c r="F157" s="108">
        <v>200</v>
      </c>
      <c r="G157" s="83">
        <v>0.22</v>
      </c>
      <c r="H157" s="83">
        <v>0</v>
      </c>
      <c r="I157" s="83">
        <v>20.11</v>
      </c>
      <c r="J157" s="83">
        <v>96.32</v>
      </c>
      <c r="K157" s="108" t="s">
        <v>141</v>
      </c>
      <c r="L157" s="129">
        <v>5.46</v>
      </c>
    </row>
    <row r="158" spans="1:12" ht="15" x14ac:dyDescent="0.25">
      <c r="A158" s="80"/>
      <c r="B158" s="80"/>
      <c r="C158" s="80"/>
      <c r="D158" s="41" t="s">
        <v>236</v>
      </c>
      <c r="E158" s="108" t="s">
        <v>124</v>
      </c>
      <c r="F158" s="108">
        <v>30</v>
      </c>
      <c r="G158" s="83">
        <v>2.23</v>
      </c>
      <c r="H158" s="83">
        <v>0.24</v>
      </c>
      <c r="I158" s="83">
        <v>15.23</v>
      </c>
      <c r="J158" s="83">
        <v>72.09</v>
      </c>
      <c r="K158" s="108" t="s">
        <v>158</v>
      </c>
      <c r="L158" s="129">
        <v>1.57</v>
      </c>
    </row>
    <row r="159" spans="1:12" ht="15" x14ac:dyDescent="0.25">
      <c r="A159" s="80"/>
      <c r="B159" s="80"/>
      <c r="C159" s="80"/>
      <c r="D159" s="41" t="s">
        <v>236</v>
      </c>
      <c r="E159" s="108" t="s">
        <v>50</v>
      </c>
      <c r="F159" s="108">
        <v>20</v>
      </c>
      <c r="G159" s="83">
        <v>1.29</v>
      </c>
      <c r="H159" s="83">
        <v>0.24</v>
      </c>
      <c r="I159" s="83">
        <v>8.17</v>
      </c>
      <c r="J159" s="83">
        <v>37.9</v>
      </c>
      <c r="K159" s="108" t="s">
        <v>142</v>
      </c>
      <c r="L159" s="129">
        <v>1.44</v>
      </c>
    </row>
    <row r="160" spans="1:12" ht="15" x14ac:dyDescent="0.25">
      <c r="A160" s="11"/>
      <c r="B160" s="9"/>
      <c r="C160" s="4"/>
      <c r="D160" s="65" t="s">
        <v>30</v>
      </c>
      <c r="E160" s="27"/>
      <c r="F160" s="22">
        <f>SUM(F154:F159)</f>
        <v>400</v>
      </c>
      <c r="G160" s="22">
        <f>SUM(G154:G159)</f>
        <v>25.029999999999998</v>
      </c>
      <c r="H160" s="22">
        <f>SUM(H154:H159)</f>
        <v>23.869999999999997</v>
      </c>
      <c r="I160" s="22">
        <f>SUM(I154:I159)</f>
        <v>115.58</v>
      </c>
      <c r="J160" s="22">
        <f>SUM(J154:J159)</f>
        <v>844.97</v>
      </c>
      <c r="K160" s="18"/>
      <c r="L160" s="33">
        <f>SUM(L154:L159)</f>
        <v>162.80000000000001</v>
      </c>
    </row>
    <row r="161" spans="1:12" ht="47.25" customHeight="1" x14ac:dyDescent="0.25">
      <c r="A161" s="104">
        <f>A148</f>
        <v>2</v>
      </c>
      <c r="B161" s="104">
        <f>B148</f>
        <v>5</v>
      </c>
      <c r="C161" s="105" t="s">
        <v>4</v>
      </c>
      <c r="D161" s="105"/>
      <c r="E161" s="106"/>
      <c r="F161" s="107">
        <f>F153+F160</f>
        <v>570</v>
      </c>
      <c r="G161" s="107">
        <f>G153+G160</f>
        <v>45.47</v>
      </c>
      <c r="H161" s="107">
        <f>H153+H160</f>
        <v>45.97</v>
      </c>
      <c r="I161" s="107">
        <f>I153+I160</f>
        <v>184.64</v>
      </c>
      <c r="J161" s="107">
        <f>J153+J160</f>
        <v>1393.73</v>
      </c>
      <c r="K161" s="107"/>
      <c r="L161" s="107">
        <f>L153+L160</f>
        <v>271.34000000000003</v>
      </c>
    </row>
    <row r="162" spans="1:12" ht="83.25" customHeight="1" x14ac:dyDescent="0.25">
      <c r="A162" s="40"/>
      <c r="B162" s="40"/>
      <c r="C162" s="126" t="s">
        <v>5</v>
      </c>
      <c r="D162" s="126"/>
      <c r="E162" s="126"/>
      <c r="F162" s="127">
        <f>(F24+F43+F59+F71+F86+F102+F117+F132+F147+F161)/(IF(F24=0,0,1)+IF(F43=0,0,1)+IF(F59=0,0,1)+IF(F71=0,0,1)+IF(F86=0,0,1)+IF(F102=0,0,1)+IF(F117=0,0,1)+IF(F132=0,0,1)+IF(F147=0,0,1)+IF(F161=0,0,1))</f>
        <v>795</v>
      </c>
      <c r="G162" s="127">
        <f>(G24+G43+G59+G71+G86+G102+G117+G132+G147+G161)/(IF(G24=0,0,1)+IF(G43=0,0,1)+IF(G59=0,0,1)+IF(G71=0,0,1)+IF(G86=0,0,1)+IF(G102=0,0,1)+IF(G117=0,0,1)+IF(G132=0,0,1)+IF(G147=0,0,1)+IF(G161=0,0,1))</f>
        <v>49.579000000000008</v>
      </c>
      <c r="H162" s="127">
        <f>(H24+H43+H59+H71+H86+H102+H117+H132+H147+H161)/(IF(H24=0,0,1)+IF(H43=0,0,1)+IF(H59=0,0,1)+IF(H71=0,0,1)+IF(H86=0,0,1)+IF(H102=0,0,1)+IF(H117=0,0,1)+IF(H132=0,0,1)+IF(H147=0,0,1)+IF(H161=0,0,1))</f>
        <v>44.402000000000001</v>
      </c>
      <c r="I162" s="127">
        <f>(I24+I43+I59+I71+I86+I102+I117+I132+I147+I161)/(IF(I24=0,0,1)+IF(I43=0,0,1)+IF(I59=0,0,1)+IF(I71=0,0,1)+IF(I86=0,0,1)+IF(I102=0,0,1)+IF(I117=0,0,1)+IF(I132=0,0,1)+IF(I147=0,0,1)+IF(I161=0,0,1))</f>
        <v>200.09099999999998</v>
      </c>
      <c r="J162" s="127">
        <f>(J24+J43+J59+J71+J86+J102+J117+J132+J147+J161)/(IF(J24=0,0,1)+IF(J43=0,0,1)+IF(J59=0,0,1)+IF(J71=0,0,1)+IF(J86=0,0,1)+IF(J102=0,0,1)+IF(J117=0,0,1)+IF(J132=0,0,1)+IF(J147=0,0,1)+IF(J161=0,0,1))</f>
        <v>1328.2670000000001</v>
      </c>
      <c r="K162" s="127"/>
      <c r="L162" s="127">
        <f>(L24+L43+L59+L71+L86+L102+L117+L132+L147+L161)/(IF(L24=0,0,1)+IF(L43=0,0,1)+IF(L59=0,0,1)+IF(L71=0,0,1)+IF(L86=0,0,1)+IF(L102=0,0,1)+IF(L117=0,0,1)+IF(L132=0,0,1)+IF(L147=0,0,1)+IF(L161=0,0,1))</f>
        <v>271.34000000000003</v>
      </c>
    </row>
    <row r="164" spans="1:12" ht="15" customHeight="1" x14ac:dyDescent="0.2"/>
    <row r="165" spans="1:12" ht="13.5" customHeight="1" x14ac:dyDescent="0.2"/>
  </sheetData>
  <mergeCells count="6">
    <mergeCell ref="H1:K1"/>
    <mergeCell ref="H2:K2"/>
    <mergeCell ref="C24:D24"/>
    <mergeCell ref="C59:D59"/>
    <mergeCell ref="C43:D43"/>
    <mergeCell ref="C1:E1"/>
  </mergeCells>
  <phoneticPr fontId="9" type="noConversion"/>
  <dataValidations disablePrompts="1" count="1"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K124">
      <formula1>50</formula1>
    </dataValidation>
  </dataValidations>
  <pageMargins left="0.7" right="0.7" top="0.75" bottom="0.75" header="0.3" footer="0.3"/>
  <pageSetup paperSize="9" orientation="portrait" r:id="rId1"/>
  <ignoredErrors>
    <ignoredError sqref="L1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workbookViewId="0">
      <selection activeCell="E38" sqref="E38"/>
    </sheetView>
  </sheetViews>
  <sheetFormatPr defaultColWidth="40.42578125" defaultRowHeight="15" x14ac:dyDescent="0.25"/>
  <cols>
    <col min="1" max="1" width="11.42578125" customWidth="1"/>
    <col min="2" max="2" width="14.140625" customWidth="1"/>
    <col min="3" max="3" width="17" customWidth="1"/>
    <col min="4" max="4" width="22.28515625" customWidth="1"/>
    <col min="5" max="5" width="49.28515625" customWidth="1"/>
    <col min="6" max="11" width="12" customWidth="1"/>
  </cols>
  <sheetData>
    <row r="1" spans="1:6" x14ac:dyDescent="0.25">
      <c r="A1" t="s">
        <v>7</v>
      </c>
      <c r="C1" t="s">
        <v>36</v>
      </c>
    </row>
    <row r="2" spans="1:6" x14ac:dyDescent="0.25">
      <c r="A2" t="s">
        <v>6</v>
      </c>
    </row>
    <row r="3" spans="1:6" x14ac:dyDescent="0.25">
      <c r="A3" t="s">
        <v>8</v>
      </c>
      <c r="E3" t="s">
        <v>9</v>
      </c>
    </row>
    <row r="5" spans="1:6" x14ac:dyDescent="0.25">
      <c r="A5" t="s">
        <v>14</v>
      </c>
      <c r="B5" t="s">
        <v>15</v>
      </c>
      <c r="C5" t="s">
        <v>0</v>
      </c>
      <c r="D5" t="s">
        <v>13</v>
      </c>
      <c r="E5" t="s">
        <v>12</v>
      </c>
      <c r="F5" t="s">
        <v>32</v>
      </c>
    </row>
    <row r="6" spans="1:6" x14ac:dyDescent="0.25">
      <c r="A6">
        <v>1</v>
      </c>
      <c r="B6">
        <v>1</v>
      </c>
      <c r="C6" t="s">
        <v>20</v>
      </c>
      <c r="D6" t="s">
        <v>24</v>
      </c>
      <c r="E6" t="s">
        <v>47</v>
      </c>
      <c r="F6">
        <v>17.52</v>
      </c>
    </row>
    <row r="7" spans="1:6" x14ac:dyDescent="0.25">
      <c r="A7">
        <v>1</v>
      </c>
      <c r="B7">
        <v>1</v>
      </c>
      <c r="C7" t="s">
        <v>20</v>
      </c>
      <c r="D7" t="s">
        <v>24</v>
      </c>
      <c r="E7" t="s">
        <v>48</v>
      </c>
      <c r="F7">
        <v>12</v>
      </c>
    </row>
    <row r="8" spans="1:6" x14ac:dyDescent="0.25">
      <c r="A8">
        <v>1</v>
      </c>
      <c r="B8">
        <v>1</v>
      </c>
      <c r="C8" t="s">
        <v>20</v>
      </c>
      <c r="D8" t="s">
        <v>40</v>
      </c>
      <c r="E8" t="s">
        <v>79</v>
      </c>
      <c r="F8">
        <v>34.86</v>
      </c>
    </row>
    <row r="9" spans="1:6" x14ac:dyDescent="0.25">
      <c r="A9">
        <v>1</v>
      </c>
      <c r="B9">
        <v>1</v>
      </c>
      <c r="C9" t="s">
        <v>20</v>
      </c>
      <c r="D9" t="s">
        <v>41</v>
      </c>
      <c r="E9" t="s">
        <v>80</v>
      </c>
      <c r="F9">
        <v>10</v>
      </c>
    </row>
    <row r="10" spans="1:6" x14ac:dyDescent="0.25">
      <c r="A10">
        <v>1</v>
      </c>
      <c r="B10">
        <v>1</v>
      </c>
      <c r="C10" t="s">
        <v>20</v>
      </c>
      <c r="D10" t="s">
        <v>28</v>
      </c>
      <c r="E10" t="s">
        <v>49</v>
      </c>
      <c r="F10">
        <v>2</v>
      </c>
    </row>
    <row r="11" spans="1:6" x14ac:dyDescent="0.25">
      <c r="A11">
        <v>1</v>
      </c>
      <c r="B11">
        <v>1</v>
      </c>
      <c r="C11" t="s">
        <v>20</v>
      </c>
      <c r="D11" t="s">
        <v>42</v>
      </c>
      <c r="E11" t="s">
        <v>50</v>
      </c>
      <c r="F11">
        <v>2</v>
      </c>
    </row>
    <row r="12" spans="1:6" x14ac:dyDescent="0.25">
      <c r="A12">
        <v>1</v>
      </c>
      <c r="B12">
        <v>1</v>
      </c>
      <c r="C12" t="s">
        <v>20</v>
      </c>
      <c r="D12" t="s">
        <v>30</v>
      </c>
      <c r="F12">
        <v>78.38</v>
      </c>
    </row>
    <row r="13" spans="1:6" x14ac:dyDescent="0.25">
      <c r="A13">
        <v>1</v>
      </c>
      <c r="B13">
        <v>1</v>
      </c>
      <c r="C13" t="s">
        <v>23</v>
      </c>
      <c r="D13" t="s">
        <v>24</v>
      </c>
      <c r="E13" t="s">
        <v>81</v>
      </c>
      <c r="F13">
        <v>12.98</v>
      </c>
    </row>
    <row r="14" spans="1:6" x14ac:dyDescent="0.25">
      <c r="A14">
        <v>1</v>
      </c>
      <c r="B14">
        <v>1</v>
      </c>
      <c r="C14" t="s">
        <v>23</v>
      </c>
      <c r="D14" t="s">
        <v>25</v>
      </c>
      <c r="E14" t="s">
        <v>82</v>
      </c>
      <c r="F14">
        <v>23</v>
      </c>
    </row>
    <row r="15" spans="1:6" x14ac:dyDescent="0.25">
      <c r="A15">
        <v>1</v>
      </c>
      <c r="B15">
        <v>1</v>
      </c>
      <c r="C15" t="s">
        <v>23</v>
      </c>
      <c r="D15" t="s">
        <v>26</v>
      </c>
      <c r="E15" t="s">
        <v>83</v>
      </c>
      <c r="F15">
        <v>51.59</v>
      </c>
    </row>
    <row r="16" spans="1:6" x14ac:dyDescent="0.25">
      <c r="A16">
        <v>1</v>
      </c>
      <c r="B16">
        <v>1</v>
      </c>
      <c r="C16" t="s">
        <v>23</v>
      </c>
      <c r="D16" t="s">
        <v>120</v>
      </c>
      <c r="E16" t="s">
        <v>61</v>
      </c>
      <c r="F16">
        <v>16</v>
      </c>
    </row>
    <row r="17" spans="1:6" x14ac:dyDescent="0.25">
      <c r="A17">
        <v>1</v>
      </c>
      <c r="B17">
        <v>1</v>
      </c>
      <c r="C17" t="s">
        <v>23</v>
      </c>
      <c r="D17" t="s">
        <v>22</v>
      </c>
      <c r="E17" t="s">
        <v>70</v>
      </c>
      <c r="F17">
        <v>10</v>
      </c>
    </row>
    <row r="18" spans="1:6" x14ac:dyDescent="0.25">
      <c r="A18">
        <v>1</v>
      </c>
      <c r="B18">
        <v>1</v>
      </c>
      <c r="C18" t="s">
        <v>23</v>
      </c>
      <c r="D18" t="s">
        <v>43</v>
      </c>
      <c r="E18" t="s">
        <v>49</v>
      </c>
      <c r="F18">
        <v>2</v>
      </c>
    </row>
    <row r="19" spans="1:6" x14ac:dyDescent="0.25">
      <c r="A19">
        <v>1</v>
      </c>
      <c r="B19">
        <v>1</v>
      </c>
      <c r="C19" t="s">
        <v>23</v>
      </c>
      <c r="D19" t="s">
        <v>44</v>
      </c>
      <c r="E19" t="s">
        <v>50</v>
      </c>
      <c r="F19">
        <v>2</v>
      </c>
    </row>
    <row r="20" spans="1:6" x14ac:dyDescent="0.25">
      <c r="A20">
        <v>1</v>
      </c>
      <c r="B20">
        <v>1</v>
      </c>
      <c r="C20" t="s">
        <v>23</v>
      </c>
      <c r="D20" t="s">
        <v>30</v>
      </c>
      <c r="F20">
        <v>117.57000000000001</v>
      </c>
    </row>
    <row r="21" spans="1:6" x14ac:dyDescent="0.25">
      <c r="A21">
        <v>1</v>
      </c>
      <c r="B21">
        <v>1</v>
      </c>
      <c r="C21" t="s">
        <v>4</v>
      </c>
      <c r="D21" t="s">
        <v>30</v>
      </c>
      <c r="F21">
        <v>195.95</v>
      </c>
    </row>
    <row r="22" spans="1:6" x14ac:dyDescent="0.25">
      <c r="A22">
        <v>1</v>
      </c>
      <c r="B22">
        <v>2</v>
      </c>
      <c r="C22" t="s">
        <v>20</v>
      </c>
      <c r="D22" t="s">
        <v>119</v>
      </c>
      <c r="E22" t="s">
        <v>84</v>
      </c>
      <c r="F22">
        <v>42.86</v>
      </c>
    </row>
    <row r="23" spans="1:6" x14ac:dyDescent="0.25">
      <c r="A23">
        <v>1</v>
      </c>
      <c r="B23">
        <v>2</v>
      </c>
      <c r="C23" t="s">
        <v>20</v>
      </c>
      <c r="D23" t="s">
        <v>119</v>
      </c>
      <c r="E23" t="s">
        <v>53</v>
      </c>
      <c r="F23">
        <v>3</v>
      </c>
    </row>
    <row r="24" spans="1:6" x14ac:dyDescent="0.25">
      <c r="A24">
        <v>1</v>
      </c>
      <c r="B24">
        <v>2</v>
      </c>
      <c r="C24" t="s">
        <v>20</v>
      </c>
      <c r="D24" t="s">
        <v>118</v>
      </c>
      <c r="E24" t="s">
        <v>67</v>
      </c>
      <c r="F24">
        <v>18.52</v>
      </c>
    </row>
    <row r="25" spans="1:6" x14ac:dyDescent="0.25">
      <c r="A25">
        <v>1</v>
      </c>
      <c r="B25">
        <v>2</v>
      </c>
      <c r="C25" t="s">
        <v>20</v>
      </c>
      <c r="D25" t="s">
        <v>41</v>
      </c>
      <c r="E25" t="s">
        <v>85</v>
      </c>
      <c r="F25">
        <v>10</v>
      </c>
    </row>
    <row r="26" spans="1:6" x14ac:dyDescent="0.25">
      <c r="A26">
        <v>1</v>
      </c>
      <c r="B26">
        <v>2</v>
      </c>
      <c r="C26" t="s">
        <v>20</v>
      </c>
      <c r="D26" t="s">
        <v>43</v>
      </c>
      <c r="E26" t="s">
        <v>49</v>
      </c>
      <c r="F26">
        <v>2</v>
      </c>
    </row>
    <row r="27" spans="1:6" x14ac:dyDescent="0.25">
      <c r="A27">
        <v>1</v>
      </c>
      <c r="B27">
        <v>2</v>
      </c>
      <c r="C27" t="s">
        <v>20</v>
      </c>
      <c r="D27" t="s">
        <v>44</v>
      </c>
      <c r="E27" t="s">
        <v>50</v>
      </c>
      <c r="F27">
        <v>2</v>
      </c>
    </row>
    <row r="28" spans="1:6" x14ac:dyDescent="0.25">
      <c r="A28">
        <v>1</v>
      </c>
      <c r="B28">
        <v>2</v>
      </c>
      <c r="C28" t="s">
        <v>20</v>
      </c>
      <c r="D28" t="s">
        <v>30</v>
      </c>
      <c r="F28">
        <v>78.38</v>
      </c>
    </row>
    <row r="29" spans="1:6" x14ac:dyDescent="0.25">
      <c r="A29">
        <v>1</v>
      </c>
      <c r="B29">
        <v>2</v>
      </c>
      <c r="C29" t="s">
        <v>23</v>
      </c>
      <c r="D29" t="s">
        <v>24</v>
      </c>
      <c r="E29" t="s">
        <v>60</v>
      </c>
      <c r="F29">
        <v>12.98</v>
      </c>
    </row>
    <row r="30" spans="1:6" x14ac:dyDescent="0.25">
      <c r="A30">
        <v>1</v>
      </c>
      <c r="B30">
        <v>2</v>
      </c>
      <c r="C30" t="s">
        <v>23</v>
      </c>
      <c r="D30" t="s">
        <v>25</v>
      </c>
      <c r="E30" t="s">
        <v>71</v>
      </c>
      <c r="F30">
        <v>20</v>
      </c>
    </row>
    <row r="31" spans="1:6" x14ac:dyDescent="0.25">
      <c r="A31">
        <v>1</v>
      </c>
      <c r="B31">
        <v>2</v>
      </c>
      <c r="C31" t="s">
        <v>23</v>
      </c>
      <c r="D31" t="s">
        <v>25</v>
      </c>
      <c r="E31" t="s">
        <v>72</v>
      </c>
      <c r="F31">
        <v>3</v>
      </c>
    </row>
    <row r="32" spans="1:6" x14ac:dyDescent="0.25">
      <c r="A32">
        <v>1</v>
      </c>
      <c r="B32">
        <v>2</v>
      </c>
      <c r="C32" t="s">
        <v>23</v>
      </c>
      <c r="D32" t="s">
        <v>26</v>
      </c>
      <c r="E32" t="s">
        <v>86</v>
      </c>
      <c r="F32">
        <v>52.59</v>
      </c>
    </row>
    <row r="33" spans="1:6" x14ac:dyDescent="0.25">
      <c r="A33">
        <v>1</v>
      </c>
      <c r="B33">
        <v>2</v>
      </c>
      <c r="C33" t="s">
        <v>23</v>
      </c>
      <c r="D33" t="s">
        <v>118</v>
      </c>
      <c r="E33" t="s">
        <v>64</v>
      </c>
      <c r="F33">
        <v>16</v>
      </c>
    </row>
    <row r="34" spans="1:6" x14ac:dyDescent="0.25">
      <c r="A34">
        <v>1</v>
      </c>
      <c r="B34">
        <v>2</v>
      </c>
      <c r="C34" t="s">
        <v>23</v>
      </c>
      <c r="D34" t="s">
        <v>27</v>
      </c>
      <c r="E34" t="s">
        <v>62</v>
      </c>
      <c r="F34">
        <v>10</v>
      </c>
    </row>
    <row r="35" spans="1:6" x14ac:dyDescent="0.25">
      <c r="A35">
        <v>1</v>
      </c>
      <c r="B35">
        <v>2</v>
      </c>
      <c r="C35" t="s">
        <v>23</v>
      </c>
      <c r="D35" t="s">
        <v>43</v>
      </c>
      <c r="E35" t="s">
        <v>49</v>
      </c>
      <c r="F35">
        <v>2</v>
      </c>
    </row>
    <row r="36" spans="1:6" x14ac:dyDescent="0.25">
      <c r="A36">
        <v>1</v>
      </c>
      <c r="B36">
        <v>2</v>
      </c>
      <c r="C36" t="s">
        <v>23</v>
      </c>
      <c r="D36" t="s">
        <v>44</v>
      </c>
      <c r="E36" t="s">
        <v>50</v>
      </c>
      <c r="F36">
        <v>2</v>
      </c>
    </row>
    <row r="37" spans="1:6" x14ac:dyDescent="0.25">
      <c r="A37">
        <v>1</v>
      </c>
      <c r="B37">
        <v>2</v>
      </c>
      <c r="C37" t="s">
        <v>23</v>
      </c>
      <c r="D37" t="s">
        <v>30</v>
      </c>
      <c r="F37">
        <v>117.57</v>
      </c>
    </row>
    <row r="38" spans="1:6" x14ac:dyDescent="0.25">
      <c r="A38">
        <v>1</v>
      </c>
      <c r="B38">
        <v>2</v>
      </c>
      <c r="C38" t="s">
        <v>4</v>
      </c>
      <c r="D38" t="s">
        <v>30</v>
      </c>
      <c r="F38">
        <v>195.95</v>
      </c>
    </row>
    <row r="39" spans="1:6" x14ac:dyDescent="0.25">
      <c r="A39">
        <v>1</v>
      </c>
      <c r="B39">
        <v>3</v>
      </c>
      <c r="C39" t="s">
        <v>20</v>
      </c>
      <c r="D39" t="s">
        <v>87</v>
      </c>
      <c r="E39" t="s">
        <v>77</v>
      </c>
      <c r="F39">
        <v>47.86</v>
      </c>
    </row>
    <row r="40" spans="1:6" x14ac:dyDescent="0.25">
      <c r="A40">
        <v>1</v>
      </c>
      <c r="B40">
        <v>3</v>
      </c>
      <c r="C40" t="s">
        <v>20</v>
      </c>
      <c r="D40" t="s">
        <v>22</v>
      </c>
      <c r="E40" t="s">
        <v>88</v>
      </c>
      <c r="F40">
        <v>11</v>
      </c>
    </row>
    <row r="41" spans="1:6" x14ac:dyDescent="0.25">
      <c r="A41">
        <v>1</v>
      </c>
      <c r="B41">
        <v>3</v>
      </c>
      <c r="C41" t="s">
        <v>20</v>
      </c>
      <c r="D41" t="s">
        <v>43</v>
      </c>
      <c r="E41" t="s">
        <v>49</v>
      </c>
      <c r="F41">
        <v>2</v>
      </c>
    </row>
    <row r="42" spans="1:6" x14ac:dyDescent="0.25">
      <c r="A42">
        <v>1</v>
      </c>
      <c r="B42">
        <v>3</v>
      </c>
      <c r="C42" t="s">
        <v>20</v>
      </c>
      <c r="D42" t="s">
        <v>44</v>
      </c>
      <c r="E42" t="s">
        <v>50</v>
      </c>
    </row>
    <row r="43" spans="1:6" x14ac:dyDescent="0.25">
      <c r="A43">
        <v>1</v>
      </c>
      <c r="B43">
        <v>3</v>
      </c>
      <c r="C43" t="s">
        <v>20</v>
      </c>
      <c r="D43" t="s">
        <v>89</v>
      </c>
      <c r="E43" t="s">
        <v>66</v>
      </c>
      <c r="F43">
        <v>17.52</v>
      </c>
    </row>
    <row r="44" spans="1:6" x14ac:dyDescent="0.25">
      <c r="A44">
        <v>1</v>
      </c>
      <c r="B44">
        <v>3</v>
      </c>
      <c r="C44" t="s">
        <v>20</v>
      </c>
      <c r="D44" t="s">
        <v>30</v>
      </c>
      <c r="F44">
        <v>78.38</v>
      </c>
    </row>
    <row r="45" spans="1:6" x14ac:dyDescent="0.25">
      <c r="A45">
        <v>1</v>
      </c>
      <c r="B45">
        <v>3</v>
      </c>
      <c r="C45" t="s">
        <v>23</v>
      </c>
      <c r="D45" t="s">
        <v>24</v>
      </c>
      <c r="E45" t="s">
        <v>55</v>
      </c>
      <c r="F45">
        <v>12.98</v>
      </c>
    </row>
    <row r="46" spans="1:6" x14ac:dyDescent="0.25">
      <c r="A46">
        <v>1</v>
      </c>
      <c r="B46">
        <v>3</v>
      </c>
      <c r="C46" t="s">
        <v>23</v>
      </c>
      <c r="D46" t="s">
        <v>25</v>
      </c>
      <c r="E46" t="s">
        <v>76</v>
      </c>
      <c r="F46">
        <v>23</v>
      </c>
    </row>
    <row r="47" spans="1:6" x14ac:dyDescent="0.25">
      <c r="A47">
        <v>1</v>
      </c>
      <c r="B47">
        <v>3</v>
      </c>
      <c r="C47" t="s">
        <v>23</v>
      </c>
      <c r="D47" t="s">
        <v>26</v>
      </c>
      <c r="E47" t="s">
        <v>73</v>
      </c>
      <c r="F47">
        <v>52.59</v>
      </c>
    </row>
    <row r="48" spans="1:6" x14ac:dyDescent="0.25">
      <c r="A48">
        <v>1</v>
      </c>
      <c r="B48">
        <v>3</v>
      </c>
      <c r="C48" t="s">
        <v>23</v>
      </c>
      <c r="D48" t="s">
        <v>26</v>
      </c>
      <c r="E48" t="s">
        <v>51</v>
      </c>
      <c r="F48">
        <v>16</v>
      </c>
    </row>
    <row r="49" spans="1:6" x14ac:dyDescent="0.25">
      <c r="A49">
        <v>1</v>
      </c>
      <c r="B49">
        <v>3</v>
      </c>
      <c r="C49" t="s">
        <v>23</v>
      </c>
      <c r="D49" t="s">
        <v>27</v>
      </c>
      <c r="E49" t="s">
        <v>90</v>
      </c>
      <c r="F49">
        <v>10</v>
      </c>
    </row>
    <row r="50" spans="1:6" x14ac:dyDescent="0.25">
      <c r="A50">
        <v>1</v>
      </c>
      <c r="B50">
        <v>3</v>
      </c>
      <c r="C50" t="s">
        <v>23</v>
      </c>
      <c r="D50" t="s">
        <v>43</v>
      </c>
      <c r="E50" t="s">
        <v>49</v>
      </c>
      <c r="F50">
        <v>3</v>
      </c>
    </row>
    <row r="51" spans="1:6" x14ac:dyDescent="0.25">
      <c r="A51">
        <v>1</v>
      </c>
      <c r="B51">
        <v>3</v>
      </c>
      <c r="C51" t="s">
        <v>23</v>
      </c>
      <c r="D51" t="s">
        <v>91</v>
      </c>
    </row>
    <row r="52" spans="1:6" x14ac:dyDescent="0.25">
      <c r="A52">
        <v>1</v>
      </c>
      <c r="B52">
        <v>3</v>
      </c>
      <c r="C52" t="s">
        <v>23</v>
      </c>
      <c r="D52" t="s">
        <v>30</v>
      </c>
      <c r="F52">
        <v>117.57</v>
      </c>
    </row>
    <row r="53" spans="1:6" x14ac:dyDescent="0.25">
      <c r="A53">
        <v>1</v>
      </c>
      <c r="B53">
        <v>3</v>
      </c>
      <c r="C53" t="s">
        <v>4</v>
      </c>
      <c r="F53">
        <v>195.95</v>
      </c>
    </row>
    <row r="54" spans="1:6" x14ac:dyDescent="0.25">
      <c r="A54">
        <v>1</v>
      </c>
      <c r="B54">
        <v>4</v>
      </c>
      <c r="C54" t="s">
        <v>20</v>
      </c>
      <c r="D54" t="s">
        <v>40</v>
      </c>
      <c r="E54" t="s">
        <v>69</v>
      </c>
      <c r="F54">
        <v>46.86</v>
      </c>
    </row>
    <row r="55" spans="1:6" x14ac:dyDescent="0.25">
      <c r="A55">
        <v>1</v>
      </c>
      <c r="B55">
        <v>4</v>
      </c>
      <c r="C55" t="s">
        <v>20</v>
      </c>
      <c r="D55" t="s">
        <v>39</v>
      </c>
      <c r="E55" t="s">
        <v>92</v>
      </c>
      <c r="F55">
        <v>10</v>
      </c>
    </row>
    <row r="56" spans="1:6" x14ac:dyDescent="0.25">
      <c r="A56">
        <v>1</v>
      </c>
      <c r="B56">
        <v>4</v>
      </c>
      <c r="C56" t="s">
        <v>20</v>
      </c>
      <c r="D56" t="s">
        <v>43</v>
      </c>
      <c r="E56" t="s">
        <v>49</v>
      </c>
      <c r="F56">
        <v>2</v>
      </c>
    </row>
    <row r="57" spans="1:6" x14ac:dyDescent="0.25">
      <c r="A57">
        <v>1</v>
      </c>
      <c r="B57">
        <v>4</v>
      </c>
      <c r="C57" t="s">
        <v>20</v>
      </c>
      <c r="D57" t="s">
        <v>44</v>
      </c>
      <c r="E57" t="s">
        <v>50</v>
      </c>
      <c r="F57">
        <v>2</v>
      </c>
    </row>
    <row r="58" spans="1:6" x14ac:dyDescent="0.25">
      <c r="A58">
        <v>1</v>
      </c>
      <c r="B58">
        <v>4</v>
      </c>
      <c r="C58" t="s">
        <v>20</v>
      </c>
      <c r="D58" t="s">
        <v>89</v>
      </c>
      <c r="E58" t="s">
        <v>93</v>
      </c>
      <c r="F58">
        <v>17.52</v>
      </c>
    </row>
    <row r="59" spans="1:6" x14ac:dyDescent="0.25">
      <c r="A59">
        <v>1</v>
      </c>
      <c r="B59">
        <v>4</v>
      </c>
      <c r="C59" t="s">
        <v>20</v>
      </c>
    </row>
    <row r="60" spans="1:6" x14ac:dyDescent="0.25">
      <c r="A60">
        <v>1</v>
      </c>
      <c r="B60">
        <v>4</v>
      </c>
      <c r="C60" t="s">
        <v>20</v>
      </c>
    </row>
    <row r="61" spans="1:6" x14ac:dyDescent="0.25">
      <c r="A61">
        <v>1</v>
      </c>
      <c r="B61">
        <v>4</v>
      </c>
      <c r="C61" t="s">
        <v>20</v>
      </c>
      <c r="D61" t="s">
        <v>30</v>
      </c>
      <c r="F61">
        <v>78.38</v>
      </c>
    </row>
    <row r="62" spans="1:6" x14ac:dyDescent="0.25">
      <c r="A62">
        <v>1</v>
      </c>
      <c r="B62">
        <v>4</v>
      </c>
      <c r="C62" t="s">
        <v>23</v>
      </c>
      <c r="D62" t="s">
        <v>24</v>
      </c>
      <c r="E62" t="s">
        <v>57</v>
      </c>
      <c r="F62">
        <v>12.98</v>
      </c>
    </row>
    <row r="63" spans="1:6" x14ac:dyDescent="0.25">
      <c r="A63">
        <v>1</v>
      </c>
      <c r="B63">
        <v>4</v>
      </c>
      <c r="C63" t="s">
        <v>23</v>
      </c>
      <c r="D63" t="s">
        <v>25</v>
      </c>
      <c r="E63" t="s">
        <v>94</v>
      </c>
      <c r="F63">
        <v>23</v>
      </c>
    </row>
    <row r="64" spans="1:6" x14ac:dyDescent="0.25">
      <c r="A64">
        <v>1</v>
      </c>
      <c r="B64">
        <v>4</v>
      </c>
      <c r="C64" t="s">
        <v>23</v>
      </c>
      <c r="D64" t="s">
        <v>26</v>
      </c>
      <c r="E64" t="s">
        <v>95</v>
      </c>
      <c r="F64">
        <v>52.59</v>
      </c>
    </row>
    <row r="65" spans="1:6" x14ac:dyDescent="0.25">
      <c r="A65">
        <v>1</v>
      </c>
      <c r="B65">
        <v>4</v>
      </c>
      <c r="C65" t="s">
        <v>23</v>
      </c>
      <c r="D65" t="s">
        <v>26</v>
      </c>
      <c r="E65" t="s">
        <v>67</v>
      </c>
      <c r="F65">
        <v>16</v>
      </c>
    </row>
    <row r="66" spans="1:6" x14ac:dyDescent="0.25">
      <c r="A66">
        <v>1</v>
      </c>
      <c r="B66">
        <v>4</v>
      </c>
      <c r="C66" t="s">
        <v>23</v>
      </c>
      <c r="D66" t="s">
        <v>27</v>
      </c>
      <c r="E66" t="s">
        <v>65</v>
      </c>
      <c r="F66">
        <v>10</v>
      </c>
    </row>
    <row r="67" spans="1:6" x14ac:dyDescent="0.25">
      <c r="A67">
        <v>1</v>
      </c>
      <c r="B67">
        <v>4</v>
      </c>
      <c r="C67" t="s">
        <v>23</v>
      </c>
      <c r="D67" t="s">
        <v>43</v>
      </c>
      <c r="E67" t="s">
        <v>54</v>
      </c>
      <c r="F67">
        <v>3</v>
      </c>
    </row>
    <row r="68" spans="1:6" x14ac:dyDescent="0.25">
      <c r="A68">
        <v>1</v>
      </c>
      <c r="B68">
        <v>4</v>
      </c>
      <c r="C68" t="s">
        <v>23</v>
      </c>
      <c r="D68" t="s">
        <v>44</v>
      </c>
    </row>
    <row r="69" spans="1:6" x14ac:dyDescent="0.25">
      <c r="A69">
        <v>1</v>
      </c>
      <c r="B69">
        <v>4</v>
      </c>
      <c r="C69" t="s">
        <v>23</v>
      </c>
    </row>
    <row r="70" spans="1:6" x14ac:dyDescent="0.25">
      <c r="A70">
        <v>1</v>
      </c>
      <c r="B70">
        <v>4</v>
      </c>
      <c r="C70" t="s">
        <v>23</v>
      </c>
    </row>
    <row r="71" spans="1:6" x14ac:dyDescent="0.25">
      <c r="A71">
        <v>1</v>
      </c>
      <c r="B71">
        <v>4</v>
      </c>
      <c r="C71" t="s">
        <v>23</v>
      </c>
      <c r="D71" t="s">
        <v>30</v>
      </c>
      <c r="F71">
        <v>117.57</v>
      </c>
    </row>
    <row r="72" spans="1:6" x14ac:dyDescent="0.25">
      <c r="A72">
        <v>1</v>
      </c>
      <c r="B72">
        <v>4</v>
      </c>
      <c r="C72" t="s">
        <v>4</v>
      </c>
      <c r="F72">
        <v>195.95</v>
      </c>
    </row>
    <row r="73" spans="1:6" x14ac:dyDescent="0.25">
      <c r="A73">
        <v>1</v>
      </c>
      <c r="B73">
        <v>5</v>
      </c>
      <c r="C73" t="s">
        <v>20</v>
      </c>
      <c r="D73" t="s">
        <v>21</v>
      </c>
      <c r="E73" t="s">
        <v>74</v>
      </c>
      <c r="F73">
        <v>34.86</v>
      </c>
    </row>
    <row r="74" spans="1:6" x14ac:dyDescent="0.25">
      <c r="A74">
        <v>1</v>
      </c>
      <c r="B74">
        <v>5</v>
      </c>
      <c r="C74" t="s">
        <v>20</v>
      </c>
      <c r="D74" t="s">
        <v>22</v>
      </c>
      <c r="E74" t="s">
        <v>56</v>
      </c>
      <c r="F74">
        <v>10</v>
      </c>
    </row>
    <row r="75" spans="1:6" x14ac:dyDescent="0.25">
      <c r="A75">
        <v>1</v>
      </c>
      <c r="B75">
        <v>5</v>
      </c>
      <c r="C75" t="s">
        <v>20</v>
      </c>
      <c r="D75" t="s">
        <v>43</v>
      </c>
      <c r="E75" t="s">
        <v>49</v>
      </c>
      <c r="F75">
        <v>2</v>
      </c>
    </row>
    <row r="76" spans="1:6" x14ac:dyDescent="0.25">
      <c r="A76">
        <v>1</v>
      </c>
      <c r="B76">
        <v>5</v>
      </c>
      <c r="C76" t="s">
        <v>20</v>
      </c>
      <c r="D76" t="s">
        <v>44</v>
      </c>
      <c r="E76" t="s">
        <v>50</v>
      </c>
      <c r="F76">
        <v>2</v>
      </c>
    </row>
    <row r="77" spans="1:6" x14ac:dyDescent="0.25">
      <c r="A77">
        <v>1</v>
      </c>
      <c r="B77">
        <v>5</v>
      </c>
      <c r="C77" t="s">
        <v>20</v>
      </c>
      <c r="D77" t="s">
        <v>45</v>
      </c>
      <c r="E77" t="s">
        <v>59</v>
      </c>
      <c r="F77">
        <v>29.52</v>
      </c>
    </row>
    <row r="78" spans="1:6" x14ac:dyDescent="0.25">
      <c r="A78">
        <v>1</v>
      </c>
      <c r="B78">
        <v>5</v>
      </c>
      <c r="C78" t="s">
        <v>20</v>
      </c>
    </row>
    <row r="79" spans="1:6" x14ac:dyDescent="0.25">
      <c r="A79">
        <v>1</v>
      </c>
      <c r="B79">
        <v>5</v>
      </c>
      <c r="C79" t="s">
        <v>20</v>
      </c>
    </row>
    <row r="80" spans="1:6" x14ac:dyDescent="0.25">
      <c r="A80">
        <v>1</v>
      </c>
      <c r="B80">
        <v>5</v>
      </c>
      <c r="C80" t="s">
        <v>20</v>
      </c>
      <c r="D80" t="s">
        <v>30</v>
      </c>
      <c r="F80">
        <v>78.38</v>
      </c>
    </row>
    <row r="81" spans="1:6" x14ac:dyDescent="0.25">
      <c r="A81">
        <v>1</v>
      </c>
      <c r="B81">
        <v>5</v>
      </c>
      <c r="C81" t="s">
        <v>23</v>
      </c>
      <c r="D81" t="s">
        <v>24</v>
      </c>
      <c r="E81" t="s">
        <v>63</v>
      </c>
      <c r="F81">
        <v>12.98</v>
      </c>
    </row>
    <row r="82" spans="1:6" x14ac:dyDescent="0.25">
      <c r="A82">
        <v>1</v>
      </c>
      <c r="B82">
        <v>5</v>
      </c>
      <c r="C82" t="s">
        <v>23</v>
      </c>
      <c r="D82" t="s">
        <v>25</v>
      </c>
      <c r="E82" t="s">
        <v>96</v>
      </c>
      <c r="F82">
        <v>20</v>
      </c>
    </row>
    <row r="83" spans="1:6" x14ac:dyDescent="0.25">
      <c r="A83">
        <v>1</v>
      </c>
      <c r="B83">
        <v>5</v>
      </c>
      <c r="C83" t="s">
        <v>23</v>
      </c>
      <c r="D83" t="s">
        <v>26</v>
      </c>
      <c r="E83" t="s">
        <v>97</v>
      </c>
      <c r="F83">
        <v>52.59</v>
      </c>
    </row>
    <row r="84" spans="1:6" x14ac:dyDescent="0.25">
      <c r="A84">
        <v>1</v>
      </c>
      <c r="B84">
        <v>5</v>
      </c>
      <c r="C84" t="s">
        <v>23</v>
      </c>
      <c r="D84" t="s">
        <v>26</v>
      </c>
      <c r="E84" t="s">
        <v>98</v>
      </c>
      <c r="F84">
        <v>3</v>
      </c>
    </row>
    <row r="85" spans="1:6" x14ac:dyDescent="0.25">
      <c r="A85">
        <v>1</v>
      </c>
      <c r="B85">
        <v>5</v>
      </c>
      <c r="C85" t="s">
        <v>23</v>
      </c>
      <c r="D85" t="s">
        <v>26</v>
      </c>
      <c r="E85" t="s">
        <v>61</v>
      </c>
      <c r="F85">
        <v>16</v>
      </c>
    </row>
    <row r="86" spans="1:6" x14ac:dyDescent="0.25">
      <c r="A86">
        <v>1</v>
      </c>
      <c r="B86">
        <v>5</v>
      </c>
      <c r="C86" t="s">
        <v>23</v>
      </c>
      <c r="D86" t="s">
        <v>27</v>
      </c>
      <c r="E86" t="s">
        <v>78</v>
      </c>
      <c r="F86">
        <v>10</v>
      </c>
    </row>
    <row r="87" spans="1:6" x14ac:dyDescent="0.25">
      <c r="A87">
        <v>1</v>
      </c>
      <c r="B87">
        <v>5</v>
      </c>
      <c r="C87" t="s">
        <v>23</v>
      </c>
      <c r="D87" t="s">
        <v>43</v>
      </c>
      <c r="E87" t="s">
        <v>49</v>
      </c>
      <c r="F87">
        <v>3</v>
      </c>
    </row>
    <row r="88" spans="1:6" x14ac:dyDescent="0.25">
      <c r="A88">
        <v>1</v>
      </c>
      <c r="B88">
        <v>5</v>
      </c>
      <c r="C88" t="s">
        <v>23</v>
      </c>
      <c r="D88" t="s">
        <v>44</v>
      </c>
      <c r="E88" t="s">
        <v>50</v>
      </c>
    </row>
    <row r="89" spans="1:6" x14ac:dyDescent="0.25">
      <c r="A89">
        <v>1</v>
      </c>
      <c r="B89">
        <v>5</v>
      </c>
      <c r="C89" t="s">
        <v>23</v>
      </c>
    </row>
    <row r="90" spans="1:6" x14ac:dyDescent="0.25">
      <c r="A90">
        <v>1</v>
      </c>
      <c r="B90">
        <v>5</v>
      </c>
      <c r="C90" t="s">
        <v>23</v>
      </c>
      <c r="D90" t="s">
        <v>30</v>
      </c>
      <c r="F90">
        <v>117.57</v>
      </c>
    </row>
    <row r="91" spans="1:6" x14ac:dyDescent="0.25">
      <c r="A91">
        <v>1</v>
      </c>
      <c r="B91">
        <v>5</v>
      </c>
      <c r="C91" t="s">
        <v>4</v>
      </c>
      <c r="F91">
        <v>195.95</v>
      </c>
    </row>
    <row r="92" spans="1:6" x14ac:dyDescent="0.25">
      <c r="A92">
        <v>2</v>
      </c>
      <c r="B92">
        <v>1</v>
      </c>
      <c r="C92" t="s">
        <v>20</v>
      </c>
      <c r="D92" t="s">
        <v>24</v>
      </c>
      <c r="E92" t="s">
        <v>47</v>
      </c>
      <c r="F92">
        <v>22.91</v>
      </c>
    </row>
    <row r="93" spans="1:6" x14ac:dyDescent="0.25">
      <c r="A93">
        <v>2</v>
      </c>
      <c r="B93">
        <v>1</v>
      </c>
      <c r="C93" t="s">
        <v>20</v>
      </c>
      <c r="D93" t="s">
        <v>24</v>
      </c>
      <c r="E93" t="s">
        <v>48</v>
      </c>
      <c r="F93">
        <v>6.01</v>
      </c>
    </row>
    <row r="94" spans="1:6" x14ac:dyDescent="0.25">
      <c r="A94">
        <v>2</v>
      </c>
      <c r="B94">
        <v>1</v>
      </c>
      <c r="C94" t="s">
        <v>20</v>
      </c>
      <c r="D94" t="s">
        <v>21</v>
      </c>
      <c r="E94" t="s">
        <v>99</v>
      </c>
      <c r="F94">
        <v>26.77</v>
      </c>
    </row>
    <row r="95" spans="1:6" x14ac:dyDescent="0.25">
      <c r="A95">
        <v>2</v>
      </c>
      <c r="B95">
        <v>1</v>
      </c>
      <c r="C95" t="s">
        <v>20</v>
      </c>
      <c r="D95" t="s">
        <v>22</v>
      </c>
      <c r="E95" t="s">
        <v>100</v>
      </c>
      <c r="F95">
        <v>14.28</v>
      </c>
    </row>
    <row r="96" spans="1:6" x14ac:dyDescent="0.25">
      <c r="A96">
        <v>2</v>
      </c>
      <c r="B96">
        <v>1</v>
      </c>
      <c r="C96" t="s">
        <v>20</v>
      </c>
      <c r="D96" t="s">
        <v>28</v>
      </c>
      <c r="E96" t="s">
        <v>49</v>
      </c>
      <c r="F96">
        <v>4.59</v>
      </c>
    </row>
    <row r="97" spans="1:6" x14ac:dyDescent="0.25">
      <c r="A97">
        <v>2</v>
      </c>
      <c r="B97">
        <v>1</v>
      </c>
      <c r="C97" t="s">
        <v>20</v>
      </c>
      <c r="D97" t="s">
        <v>29</v>
      </c>
      <c r="E97" t="s">
        <v>50</v>
      </c>
      <c r="F97">
        <v>3.82</v>
      </c>
    </row>
    <row r="98" spans="1:6" x14ac:dyDescent="0.25">
      <c r="A98">
        <v>2</v>
      </c>
      <c r="B98">
        <v>1</v>
      </c>
      <c r="C98" t="s">
        <v>20</v>
      </c>
    </row>
    <row r="99" spans="1:6" x14ac:dyDescent="0.25">
      <c r="A99">
        <v>2</v>
      </c>
      <c r="B99">
        <v>1</v>
      </c>
      <c r="C99" t="s">
        <v>20</v>
      </c>
      <c r="D99" t="s">
        <v>30</v>
      </c>
      <c r="F99">
        <v>78.38</v>
      </c>
    </row>
    <row r="100" spans="1:6" x14ac:dyDescent="0.25">
      <c r="A100">
        <v>2</v>
      </c>
      <c r="B100">
        <v>1</v>
      </c>
      <c r="C100" t="s">
        <v>23</v>
      </c>
      <c r="D100" t="s">
        <v>24</v>
      </c>
      <c r="E100" t="s">
        <v>101</v>
      </c>
      <c r="F100">
        <v>12.98</v>
      </c>
    </row>
    <row r="101" spans="1:6" x14ac:dyDescent="0.25">
      <c r="A101">
        <v>2</v>
      </c>
      <c r="B101">
        <v>1</v>
      </c>
      <c r="C101" t="s">
        <v>23</v>
      </c>
      <c r="D101" t="s">
        <v>25</v>
      </c>
      <c r="E101" t="s">
        <v>102</v>
      </c>
      <c r="F101">
        <v>20</v>
      </c>
    </row>
    <row r="102" spans="1:6" x14ac:dyDescent="0.25">
      <c r="A102">
        <v>2</v>
      </c>
      <c r="B102">
        <v>1</v>
      </c>
      <c r="C102" t="s">
        <v>23</v>
      </c>
      <c r="D102" t="s">
        <v>26</v>
      </c>
      <c r="E102" t="s">
        <v>103</v>
      </c>
      <c r="F102">
        <v>53</v>
      </c>
    </row>
    <row r="103" spans="1:6" x14ac:dyDescent="0.25">
      <c r="A103">
        <v>2</v>
      </c>
      <c r="B103">
        <v>1</v>
      </c>
      <c r="C103" t="s">
        <v>23</v>
      </c>
      <c r="E103" t="s">
        <v>53</v>
      </c>
      <c r="F103">
        <v>2.59</v>
      </c>
    </row>
    <row r="104" spans="1:6" x14ac:dyDescent="0.25">
      <c r="A104">
        <v>2</v>
      </c>
      <c r="B104">
        <v>1</v>
      </c>
      <c r="C104" t="s">
        <v>23</v>
      </c>
      <c r="D104" t="s">
        <v>26</v>
      </c>
      <c r="E104" t="s">
        <v>64</v>
      </c>
      <c r="F104">
        <v>16</v>
      </c>
    </row>
    <row r="105" spans="1:6" x14ac:dyDescent="0.25">
      <c r="A105">
        <v>2</v>
      </c>
      <c r="B105">
        <v>1</v>
      </c>
      <c r="C105" t="s">
        <v>23</v>
      </c>
      <c r="D105" t="s">
        <v>22</v>
      </c>
      <c r="E105" t="s">
        <v>62</v>
      </c>
      <c r="F105">
        <v>10</v>
      </c>
    </row>
    <row r="106" spans="1:6" x14ac:dyDescent="0.25">
      <c r="A106">
        <v>2</v>
      </c>
      <c r="B106">
        <v>1</v>
      </c>
      <c r="C106" t="s">
        <v>23</v>
      </c>
      <c r="D106" t="s">
        <v>28</v>
      </c>
      <c r="E106" t="s">
        <v>49</v>
      </c>
      <c r="F106">
        <v>3</v>
      </c>
    </row>
    <row r="107" spans="1:6" x14ac:dyDescent="0.25">
      <c r="A107">
        <v>2</v>
      </c>
      <c r="B107">
        <v>1</v>
      </c>
      <c r="C107" t="s">
        <v>23</v>
      </c>
      <c r="D107" t="s">
        <v>29</v>
      </c>
    </row>
    <row r="108" spans="1:6" x14ac:dyDescent="0.25">
      <c r="A108">
        <v>2</v>
      </c>
      <c r="B108">
        <v>1</v>
      </c>
      <c r="C108" t="s">
        <v>23</v>
      </c>
    </row>
    <row r="109" spans="1:6" x14ac:dyDescent="0.25">
      <c r="A109">
        <v>2</v>
      </c>
      <c r="B109">
        <v>1</v>
      </c>
      <c r="C109" t="s">
        <v>23</v>
      </c>
      <c r="D109" t="s">
        <v>30</v>
      </c>
      <c r="F109">
        <v>117.57</v>
      </c>
    </row>
    <row r="110" spans="1:6" x14ac:dyDescent="0.25">
      <c r="A110">
        <v>2</v>
      </c>
      <c r="B110">
        <v>1</v>
      </c>
      <c r="C110" t="s">
        <v>4</v>
      </c>
      <c r="F110">
        <v>195.95</v>
      </c>
    </row>
    <row r="111" spans="1:6" x14ac:dyDescent="0.25">
      <c r="A111">
        <v>2</v>
      </c>
      <c r="B111">
        <v>2</v>
      </c>
      <c r="C111" t="s">
        <v>20</v>
      </c>
      <c r="D111" t="s">
        <v>24</v>
      </c>
      <c r="E111" t="s">
        <v>60</v>
      </c>
      <c r="F111">
        <v>10</v>
      </c>
    </row>
    <row r="112" spans="1:6" x14ac:dyDescent="0.25">
      <c r="A112">
        <v>2</v>
      </c>
      <c r="B112">
        <v>2</v>
      </c>
      <c r="C112" t="s">
        <v>20</v>
      </c>
      <c r="D112" t="s">
        <v>21</v>
      </c>
      <c r="E112" t="s">
        <v>52</v>
      </c>
      <c r="F112">
        <v>38.86</v>
      </c>
    </row>
    <row r="113" spans="1:6" x14ac:dyDescent="0.25">
      <c r="A113">
        <v>2</v>
      </c>
      <c r="B113">
        <v>2</v>
      </c>
      <c r="C113" t="s">
        <v>20</v>
      </c>
      <c r="D113" t="s">
        <v>40</v>
      </c>
      <c r="E113" t="s">
        <v>51</v>
      </c>
      <c r="F113">
        <v>15.52</v>
      </c>
    </row>
    <row r="114" spans="1:6" x14ac:dyDescent="0.25">
      <c r="A114">
        <v>2</v>
      </c>
      <c r="B114">
        <v>2</v>
      </c>
      <c r="C114" t="s">
        <v>20</v>
      </c>
      <c r="D114" t="s">
        <v>22</v>
      </c>
      <c r="E114" t="s">
        <v>56</v>
      </c>
      <c r="F114">
        <v>10</v>
      </c>
    </row>
    <row r="115" spans="1:6" x14ac:dyDescent="0.25">
      <c r="A115">
        <v>2</v>
      </c>
      <c r="B115">
        <v>2</v>
      </c>
      <c r="C115" t="s">
        <v>20</v>
      </c>
      <c r="D115" t="s">
        <v>28</v>
      </c>
      <c r="E115" t="s">
        <v>49</v>
      </c>
      <c r="F115">
        <v>2</v>
      </c>
    </row>
    <row r="116" spans="1:6" x14ac:dyDescent="0.25">
      <c r="A116">
        <v>2</v>
      </c>
      <c r="B116">
        <v>2</v>
      </c>
      <c r="C116" t="s">
        <v>20</v>
      </c>
      <c r="D116" t="s">
        <v>29</v>
      </c>
      <c r="E116" t="s">
        <v>50</v>
      </c>
      <c r="F116">
        <v>2</v>
      </c>
    </row>
    <row r="117" spans="1:6" x14ac:dyDescent="0.25">
      <c r="A117">
        <v>2</v>
      </c>
      <c r="B117">
        <v>2</v>
      </c>
      <c r="C117" t="s">
        <v>20</v>
      </c>
    </row>
    <row r="118" spans="1:6" x14ac:dyDescent="0.25">
      <c r="A118">
        <v>2</v>
      </c>
      <c r="B118">
        <v>2</v>
      </c>
      <c r="C118" t="s">
        <v>20</v>
      </c>
      <c r="D118" t="s">
        <v>30</v>
      </c>
      <c r="F118">
        <v>78.38</v>
      </c>
    </row>
    <row r="119" spans="1:6" x14ac:dyDescent="0.25">
      <c r="A119">
        <v>2</v>
      </c>
      <c r="B119">
        <v>2</v>
      </c>
      <c r="C119" t="s">
        <v>23</v>
      </c>
      <c r="D119" t="s">
        <v>25</v>
      </c>
      <c r="E119" t="s">
        <v>58</v>
      </c>
      <c r="F119">
        <v>20</v>
      </c>
    </row>
    <row r="120" spans="1:6" x14ac:dyDescent="0.25">
      <c r="A120">
        <v>2</v>
      </c>
      <c r="B120">
        <v>2</v>
      </c>
      <c r="C120" t="s">
        <v>23</v>
      </c>
      <c r="D120" t="s">
        <v>26</v>
      </c>
      <c r="E120" t="s">
        <v>104</v>
      </c>
      <c r="F120">
        <v>52.59</v>
      </c>
    </row>
    <row r="121" spans="1:6" x14ac:dyDescent="0.25">
      <c r="A121">
        <v>2</v>
      </c>
      <c r="B121">
        <v>2</v>
      </c>
      <c r="C121" t="s">
        <v>23</v>
      </c>
      <c r="D121" t="s">
        <v>26</v>
      </c>
      <c r="E121" t="s">
        <v>105</v>
      </c>
      <c r="F121">
        <v>16</v>
      </c>
    </row>
    <row r="122" spans="1:6" x14ac:dyDescent="0.25">
      <c r="A122">
        <v>2</v>
      </c>
      <c r="B122">
        <v>2</v>
      </c>
      <c r="C122" t="s">
        <v>23</v>
      </c>
      <c r="D122" t="s">
        <v>22</v>
      </c>
      <c r="E122" t="s">
        <v>90</v>
      </c>
      <c r="F122">
        <v>10</v>
      </c>
    </row>
    <row r="123" spans="1:6" x14ac:dyDescent="0.25">
      <c r="A123">
        <v>2</v>
      </c>
      <c r="B123">
        <v>2</v>
      </c>
      <c r="C123" t="s">
        <v>23</v>
      </c>
      <c r="D123" t="s">
        <v>28</v>
      </c>
      <c r="E123" t="s">
        <v>49</v>
      </c>
      <c r="F123">
        <v>3</v>
      </c>
    </row>
    <row r="124" spans="1:6" x14ac:dyDescent="0.25">
      <c r="A124">
        <v>2</v>
      </c>
      <c r="B124">
        <v>2</v>
      </c>
      <c r="C124" t="s">
        <v>23</v>
      </c>
      <c r="D124" t="s">
        <v>29</v>
      </c>
    </row>
    <row r="125" spans="1:6" x14ac:dyDescent="0.25">
      <c r="A125">
        <v>2</v>
      </c>
      <c r="B125">
        <v>2</v>
      </c>
      <c r="C125" t="s">
        <v>23</v>
      </c>
      <c r="D125" t="s">
        <v>89</v>
      </c>
      <c r="E125" t="s">
        <v>75</v>
      </c>
      <c r="F125">
        <v>15.98</v>
      </c>
    </row>
    <row r="126" spans="1:6" x14ac:dyDescent="0.25">
      <c r="A126">
        <v>2</v>
      </c>
      <c r="B126">
        <v>2</v>
      </c>
      <c r="C126" t="s">
        <v>23</v>
      </c>
      <c r="D126" t="s">
        <v>30</v>
      </c>
      <c r="F126">
        <v>117.57</v>
      </c>
    </row>
    <row r="127" spans="1:6" x14ac:dyDescent="0.25">
      <c r="A127">
        <v>2</v>
      </c>
      <c r="B127">
        <v>2</v>
      </c>
      <c r="C127" t="s">
        <v>4</v>
      </c>
      <c r="D127" t="s">
        <v>30</v>
      </c>
      <c r="F127">
        <v>195.95</v>
      </c>
    </row>
    <row r="128" spans="1:6" x14ac:dyDescent="0.25">
      <c r="A128">
        <v>2</v>
      </c>
      <c r="B128">
        <v>3</v>
      </c>
      <c r="C128" t="s">
        <v>20</v>
      </c>
      <c r="E128" t="s">
        <v>46</v>
      </c>
      <c r="F128">
        <v>34.86</v>
      </c>
    </row>
    <row r="129" spans="1:6" x14ac:dyDescent="0.25">
      <c r="A129">
        <v>2</v>
      </c>
      <c r="B129">
        <v>3</v>
      </c>
      <c r="C129" t="s">
        <v>20</v>
      </c>
      <c r="E129" t="s">
        <v>106</v>
      </c>
      <c r="F129">
        <v>12</v>
      </c>
    </row>
    <row r="130" spans="1:6" x14ac:dyDescent="0.25">
      <c r="A130">
        <v>2</v>
      </c>
      <c r="B130">
        <v>3</v>
      </c>
      <c r="C130" t="s">
        <v>20</v>
      </c>
      <c r="D130" t="s">
        <v>39</v>
      </c>
      <c r="E130" t="s">
        <v>85</v>
      </c>
      <c r="F130">
        <v>10</v>
      </c>
    </row>
    <row r="131" spans="1:6" x14ac:dyDescent="0.25">
      <c r="A131">
        <v>2</v>
      </c>
      <c r="B131">
        <v>3</v>
      </c>
      <c r="C131" t="s">
        <v>20</v>
      </c>
      <c r="D131" t="s">
        <v>28</v>
      </c>
      <c r="E131" t="s">
        <v>49</v>
      </c>
      <c r="F131">
        <v>2</v>
      </c>
    </row>
    <row r="132" spans="1:6" x14ac:dyDescent="0.25">
      <c r="A132">
        <v>2</v>
      </c>
      <c r="B132">
        <v>3</v>
      </c>
      <c r="C132" t="s">
        <v>20</v>
      </c>
      <c r="D132" t="s">
        <v>29</v>
      </c>
      <c r="E132" t="s">
        <v>50</v>
      </c>
      <c r="F132">
        <v>2</v>
      </c>
    </row>
    <row r="133" spans="1:6" x14ac:dyDescent="0.25">
      <c r="A133">
        <v>2</v>
      </c>
      <c r="B133">
        <v>3</v>
      </c>
      <c r="C133" t="s">
        <v>20</v>
      </c>
      <c r="D133" t="s">
        <v>89</v>
      </c>
      <c r="E133" t="s">
        <v>59</v>
      </c>
      <c r="F133">
        <v>17.52</v>
      </c>
    </row>
    <row r="134" spans="1:6" x14ac:dyDescent="0.25">
      <c r="A134">
        <v>2</v>
      </c>
      <c r="B134">
        <v>3</v>
      </c>
      <c r="C134" t="s">
        <v>20</v>
      </c>
    </row>
    <row r="135" spans="1:6" x14ac:dyDescent="0.25">
      <c r="A135">
        <v>2</v>
      </c>
      <c r="B135">
        <v>3</v>
      </c>
      <c r="C135" t="s">
        <v>20</v>
      </c>
      <c r="D135" t="s">
        <v>30</v>
      </c>
      <c r="F135">
        <v>78.38</v>
      </c>
    </row>
    <row r="136" spans="1:6" x14ac:dyDescent="0.25">
      <c r="A136">
        <v>2</v>
      </c>
      <c r="B136">
        <v>3</v>
      </c>
      <c r="C136" t="s">
        <v>23</v>
      </c>
      <c r="D136" t="s">
        <v>24</v>
      </c>
      <c r="E136" t="s">
        <v>81</v>
      </c>
      <c r="F136">
        <v>12.98</v>
      </c>
    </row>
    <row r="137" spans="1:6" x14ac:dyDescent="0.25">
      <c r="A137">
        <v>2</v>
      </c>
      <c r="B137">
        <v>3</v>
      </c>
      <c r="C137" t="s">
        <v>23</v>
      </c>
      <c r="D137" t="s">
        <v>25</v>
      </c>
      <c r="E137" t="s">
        <v>107</v>
      </c>
      <c r="F137">
        <v>20</v>
      </c>
    </row>
    <row r="138" spans="1:6" x14ac:dyDescent="0.25">
      <c r="A138">
        <v>2</v>
      </c>
      <c r="B138">
        <v>3</v>
      </c>
      <c r="C138" t="s">
        <v>23</v>
      </c>
      <c r="D138" t="s">
        <v>25</v>
      </c>
      <c r="E138" t="s">
        <v>72</v>
      </c>
      <c r="F138">
        <v>68.59</v>
      </c>
    </row>
    <row r="139" spans="1:6" x14ac:dyDescent="0.25">
      <c r="A139">
        <v>2</v>
      </c>
      <c r="B139">
        <v>3</v>
      </c>
      <c r="C139" t="s">
        <v>23</v>
      </c>
      <c r="D139" t="s">
        <v>26</v>
      </c>
      <c r="E139" t="s">
        <v>108</v>
      </c>
      <c r="F139">
        <v>3</v>
      </c>
    </row>
    <row r="140" spans="1:6" x14ac:dyDescent="0.25">
      <c r="A140">
        <v>2</v>
      </c>
      <c r="B140">
        <v>3</v>
      </c>
      <c r="C140" t="s">
        <v>23</v>
      </c>
      <c r="D140" t="s">
        <v>27</v>
      </c>
      <c r="E140" t="s">
        <v>109</v>
      </c>
      <c r="F140">
        <v>10</v>
      </c>
    </row>
    <row r="141" spans="1:6" x14ac:dyDescent="0.25">
      <c r="A141">
        <v>2</v>
      </c>
      <c r="B141">
        <v>3</v>
      </c>
      <c r="C141" t="s">
        <v>23</v>
      </c>
      <c r="D141" t="s">
        <v>28</v>
      </c>
      <c r="E141" t="s">
        <v>49</v>
      </c>
      <c r="F141">
        <v>3</v>
      </c>
    </row>
    <row r="142" spans="1:6" x14ac:dyDescent="0.25">
      <c r="A142">
        <v>2</v>
      </c>
      <c r="B142">
        <v>3</v>
      </c>
      <c r="C142" t="s">
        <v>23</v>
      </c>
      <c r="D142" t="s">
        <v>29</v>
      </c>
    </row>
    <row r="143" spans="1:6" x14ac:dyDescent="0.25">
      <c r="A143">
        <v>2</v>
      </c>
      <c r="B143">
        <v>3</v>
      </c>
      <c r="C143" t="s">
        <v>23</v>
      </c>
      <c r="D143" t="s">
        <v>30</v>
      </c>
      <c r="F143">
        <v>117.57</v>
      </c>
    </row>
    <row r="144" spans="1:6" x14ac:dyDescent="0.25">
      <c r="A144">
        <v>2</v>
      </c>
      <c r="B144">
        <v>3</v>
      </c>
      <c r="C144" t="s">
        <v>4</v>
      </c>
      <c r="F144">
        <v>195.95</v>
      </c>
    </row>
    <row r="145" spans="1:6" x14ac:dyDescent="0.25">
      <c r="A145">
        <v>2</v>
      </c>
      <c r="B145">
        <v>4</v>
      </c>
      <c r="C145" t="s">
        <v>20</v>
      </c>
      <c r="D145" t="s">
        <v>24</v>
      </c>
      <c r="E145" t="s">
        <v>63</v>
      </c>
      <c r="F145">
        <v>12</v>
      </c>
    </row>
    <row r="146" spans="1:6" x14ac:dyDescent="0.25">
      <c r="A146">
        <v>2</v>
      </c>
      <c r="B146">
        <v>4</v>
      </c>
      <c r="C146" t="s">
        <v>20</v>
      </c>
      <c r="E146" t="s">
        <v>68</v>
      </c>
      <c r="F146">
        <v>17.52</v>
      </c>
    </row>
    <row r="147" spans="1:6" x14ac:dyDescent="0.25">
      <c r="A147">
        <v>2</v>
      </c>
      <c r="B147">
        <v>4</v>
      </c>
      <c r="C147" t="s">
        <v>20</v>
      </c>
      <c r="D147" t="s">
        <v>87</v>
      </c>
      <c r="E147" t="s">
        <v>110</v>
      </c>
      <c r="F147">
        <v>34.86</v>
      </c>
    </row>
    <row r="148" spans="1:6" x14ac:dyDescent="0.25">
      <c r="A148">
        <v>2</v>
      </c>
      <c r="B148">
        <v>4</v>
      </c>
      <c r="C148" t="s">
        <v>20</v>
      </c>
      <c r="D148" t="s">
        <v>22</v>
      </c>
      <c r="E148" t="s">
        <v>88</v>
      </c>
      <c r="F148">
        <v>10</v>
      </c>
    </row>
    <row r="149" spans="1:6" x14ac:dyDescent="0.25">
      <c r="A149">
        <v>2</v>
      </c>
      <c r="B149">
        <v>4</v>
      </c>
      <c r="C149" t="s">
        <v>20</v>
      </c>
      <c r="D149" t="s">
        <v>28</v>
      </c>
      <c r="E149" t="s">
        <v>49</v>
      </c>
      <c r="F149">
        <v>2</v>
      </c>
    </row>
    <row r="150" spans="1:6" x14ac:dyDescent="0.25">
      <c r="A150">
        <v>2</v>
      </c>
      <c r="B150">
        <v>4</v>
      </c>
      <c r="C150" t="s">
        <v>20</v>
      </c>
      <c r="D150" t="s">
        <v>29</v>
      </c>
      <c r="E150" t="s">
        <v>50</v>
      </c>
      <c r="F150">
        <v>2</v>
      </c>
    </row>
    <row r="151" spans="1:6" x14ac:dyDescent="0.25">
      <c r="A151">
        <v>2</v>
      </c>
      <c r="B151">
        <v>4</v>
      </c>
      <c r="C151" t="s">
        <v>20</v>
      </c>
    </row>
    <row r="152" spans="1:6" x14ac:dyDescent="0.25">
      <c r="A152">
        <v>2</v>
      </c>
      <c r="B152">
        <v>4</v>
      </c>
      <c r="C152" t="s">
        <v>20</v>
      </c>
      <c r="D152" t="s">
        <v>30</v>
      </c>
      <c r="F152">
        <v>78.38</v>
      </c>
    </row>
    <row r="153" spans="1:6" x14ac:dyDescent="0.25">
      <c r="A153">
        <v>2</v>
      </c>
      <c r="B153">
        <v>4</v>
      </c>
      <c r="C153" t="s">
        <v>23</v>
      </c>
      <c r="D153" t="s">
        <v>24</v>
      </c>
      <c r="E153" t="s">
        <v>111</v>
      </c>
      <c r="F153">
        <v>12.98</v>
      </c>
    </row>
    <row r="154" spans="1:6" x14ac:dyDescent="0.25">
      <c r="A154">
        <v>2</v>
      </c>
      <c r="B154">
        <v>4</v>
      </c>
      <c r="C154" t="s">
        <v>23</v>
      </c>
      <c r="D154" t="s">
        <v>25</v>
      </c>
      <c r="E154" t="s">
        <v>112</v>
      </c>
      <c r="F154">
        <v>20</v>
      </c>
    </row>
    <row r="155" spans="1:6" x14ac:dyDescent="0.25">
      <c r="A155">
        <v>2</v>
      </c>
      <c r="B155">
        <v>4</v>
      </c>
      <c r="C155" t="s">
        <v>23</v>
      </c>
      <c r="D155" t="s">
        <v>26</v>
      </c>
      <c r="E155" t="s">
        <v>113</v>
      </c>
      <c r="F155">
        <v>52.59</v>
      </c>
    </row>
    <row r="156" spans="1:6" x14ac:dyDescent="0.25">
      <c r="A156">
        <v>2</v>
      </c>
      <c r="B156">
        <v>4</v>
      </c>
      <c r="C156" t="s">
        <v>23</v>
      </c>
      <c r="D156" t="s">
        <v>26</v>
      </c>
      <c r="E156" t="s">
        <v>67</v>
      </c>
      <c r="F156">
        <v>19</v>
      </c>
    </row>
    <row r="157" spans="1:6" x14ac:dyDescent="0.25">
      <c r="A157">
        <v>2</v>
      </c>
      <c r="B157">
        <v>4</v>
      </c>
      <c r="C157" t="s">
        <v>23</v>
      </c>
      <c r="D157" t="s">
        <v>27</v>
      </c>
      <c r="E157" t="s">
        <v>65</v>
      </c>
      <c r="F157">
        <v>10</v>
      </c>
    </row>
    <row r="158" spans="1:6" x14ac:dyDescent="0.25">
      <c r="A158">
        <v>2</v>
      </c>
      <c r="B158">
        <v>4</v>
      </c>
      <c r="C158" t="s">
        <v>23</v>
      </c>
      <c r="D158" t="s">
        <v>28</v>
      </c>
      <c r="E158" t="s">
        <v>49</v>
      </c>
      <c r="F158">
        <v>3</v>
      </c>
    </row>
    <row r="159" spans="1:6" x14ac:dyDescent="0.25">
      <c r="A159">
        <v>2</v>
      </c>
      <c r="B159">
        <v>4</v>
      </c>
      <c r="C159" t="s">
        <v>23</v>
      </c>
      <c r="D159" t="s">
        <v>29</v>
      </c>
    </row>
    <row r="160" spans="1:6" x14ac:dyDescent="0.25">
      <c r="A160">
        <v>2</v>
      </c>
      <c r="B160">
        <v>4</v>
      </c>
      <c r="C160" t="s">
        <v>23</v>
      </c>
      <c r="D160" t="s">
        <v>30</v>
      </c>
      <c r="F160">
        <v>117.57</v>
      </c>
    </row>
    <row r="161" spans="1:6" x14ac:dyDescent="0.25">
      <c r="A161">
        <v>2</v>
      </c>
      <c r="B161">
        <v>4</v>
      </c>
      <c r="C161" t="s">
        <v>4</v>
      </c>
      <c r="D161" t="s">
        <v>30</v>
      </c>
      <c r="F161">
        <v>195.95</v>
      </c>
    </row>
    <row r="162" spans="1:6" x14ac:dyDescent="0.25">
      <c r="A162">
        <v>2</v>
      </c>
      <c r="B162">
        <v>5</v>
      </c>
      <c r="C162" t="s">
        <v>20</v>
      </c>
      <c r="D162" t="s">
        <v>24</v>
      </c>
      <c r="E162" t="s">
        <v>47</v>
      </c>
      <c r="F162">
        <v>17.52</v>
      </c>
    </row>
    <row r="163" spans="1:6" x14ac:dyDescent="0.25">
      <c r="A163">
        <v>2</v>
      </c>
      <c r="B163">
        <v>5</v>
      </c>
      <c r="C163" t="s">
        <v>20</v>
      </c>
      <c r="D163" t="s">
        <v>24</v>
      </c>
      <c r="E163" t="s">
        <v>48</v>
      </c>
      <c r="F163">
        <v>12</v>
      </c>
    </row>
    <row r="164" spans="1:6" x14ac:dyDescent="0.25">
      <c r="A164">
        <v>2</v>
      </c>
      <c r="B164">
        <v>5</v>
      </c>
      <c r="C164" t="s">
        <v>20</v>
      </c>
      <c r="D164" t="s">
        <v>87</v>
      </c>
      <c r="E164" t="s">
        <v>114</v>
      </c>
      <c r="F164">
        <v>34.86</v>
      </c>
    </row>
    <row r="165" spans="1:6" x14ac:dyDescent="0.25">
      <c r="A165">
        <v>2</v>
      </c>
      <c r="B165">
        <v>5</v>
      </c>
      <c r="C165" t="s">
        <v>20</v>
      </c>
      <c r="D165" t="s">
        <v>22</v>
      </c>
      <c r="E165" t="s">
        <v>80</v>
      </c>
      <c r="F165">
        <v>10</v>
      </c>
    </row>
    <row r="166" spans="1:6" x14ac:dyDescent="0.25">
      <c r="A166">
        <v>2</v>
      </c>
      <c r="B166">
        <v>5</v>
      </c>
      <c r="C166" t="s">
        <v>20</v>
      </c>
      <c r="D166" t="s">
        <v>28</v>
      </c>
      <c r="E166" t="s">
        <v>49</v>
      </c>
      <c r="F166">
        <v>2</v>
      </c>
    </row>
    <row r="167" spans="1:6" x14ac:dyDescent="0.25">
      <c r="A167">
        <v>2</v>
      </c>
      <c r="B167">
        <v>5</v>
      </c>
      <c r="C167" t="s">
        <v>20</v>
      </c>
      <c r="D167" t="s">
        <v>29</v>
      </c>
      <c r="E167" t="s">
        <v>50</v>
      </c>
      <c r="F167">
        <v>2</v>
      </c>
    </row>
    <row r="168" spans="1:6" x14ac:dyDescent="0.25">
      <c r="A168">
        <v>2</v>
      </c>
      <c r="B168">
        <v>5</v>
      </c>
      <c r="C168" t="s">
        <v>20</v>
      </c>
      <c r="D168" t="s">
        <v>30</v>
      </c>
      <c r="F168">
        <v>78.38</v>
      </c>
    </row>
    <row r="169" spans="1:6" x14ac:dyDescent="0.25">
      <c r="A169">
        <v>2</v>
      </c>
      <c r="B169">
        <v>5</v>
      </c>
      <c r="C169" t="s">
        <v>23</v>
      </c>
      <c r="D169" t="s">
        <v>24</v>
      </c>
      <c r="E169" t="s">
        <v>60</v>
      </c>
      <c r="F169">
        <v>12.98</v>
      </c>
    </row>
    <row r="170" spans="1:6" x14ac:dyDescent="0.25">
      <c r="A170">
        <v>2</v>
      </c>
      <c r="B170">
        <v>5</v>
      </c>
      <c r="C170" t="s">
        <v>23</v>
      </c>
      <c r="D170" t="s">
        <v>25</v>
      </c>
      <c r="E170" t="s">
        <v>115</v>
      </c>
      <c r="F170">
        <v>20</v>
      </c>
    </row>
    <row r="171" spans="1:6" x14ac:dyDescent="0.25">
      <c r="A171">
        <v>2</v>
      </c>
      <c r="B171">
        <v>5</v>
      </c>
      <c r="C171" t="s">
        <v>23</v>
      </c>
      <c r="D171" t="s">
        <v>26</v>
      </c>
      <c r="E171" t="s">
        <v>116</v>
      </c>
      <c r="F171">
        <v>52.59</v>
      </c>
    </row>
    <row r="172" spans="1:6" x14ac:dyDescent="0.25">
      <c r="A172">
        <v>2</v>
      </c>
      <c r="B172">
        <v>5</v>
      </c>
      <c r="C172" t="s">
        <v>23</v>
      </c>
      <c r="D172" t="s">
        <v>26</v>
      </c>
      <c r="E172" t="s">
        <v>51</v>
      </c>
      <c r="F172">
        <v>19</v>
      </c>
    </row>
    <row r="173" spans="1:6" x14ac:dyDescent="0.25">
      <c r="A173">
        <v>2</v>
      </c>
      <c r="B173">
        <v>5</v>
      </c>
      <c r="C173" t="s">
        <v>23</v>
      </c>
      <c r="D173" t="s">
        <v>27</v>
      </c>
      <c r="E173" t="s">
        <v>117</v>
      </c>
      <c r="F173">
        <v>10</v>
      </c>
    </row>
    <row r="174" spans="1:6" x14ac:dyDescent="0.25">
      <c r="A174">
        <v>2</v>
      </c>
      <c r="B174">
        <v>5</v>
      </c>
      <c r="C174" t="s">
        <v>23</v>
      </c>
      <c r="D174" t="s">
        <v>28</v>
      </c>
      <c r="E174" t="s">
        <v>49</v>
      </c>
      <c r="F174">
        <v>3</v>
      </c>
    </row>
    <row r="175" spans="1:6" x14ac:dyDescent="0.25">
      <c r="A175">
        <v>2</v>
      </c>
      <c r="B175">
        <v>5</v>
      </c>
      <c r="C175" t="s">
        <v>23</v>
      </c>
      <c r="D175" t="s">
        <v>29</v>
      </c>
    </row>
    <row r="176" spans="1:6" x14ac:dyDescent="0.25">
      <c r="A176">
        <v>2</v>
      </c>
      <c r="B176">
        <v>5</v>
      </c>
      <c r="C176" t="s">
        <v>23</v>
      </c>
      <c r="D176" t="s">
        <v>30</v>
      </c>
      <c r="F176">
        <v>117.57</v>
      </c>
    </row>
    <row r="177" spans="1:6" x14ac:dyDescent="0.25">
      <c r="A177">
        <v>2</v>
      </c>
      <c r="B177">
        <v>5</v>
      </c>
      <c r="C177" t="s">
        <v>4</v>
      </c>
      <c r="F177">
        <v>195.95</v>
      </c>
    </row>
    <row r="178" spans="1:6" x14ac:dyDescent="0.25">
      <c r="C178" t="s">
        <v>5</v>
      </c>
      <c r="F178">
        <v>195.95000000000002</v>
      </c>
    </row>
  </sheetData>
  <autoFilter ref="A5:M1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disp129</cp:lastModifiedBy>
  <dcterms:created xsi:type="dcterms:W3CDTF">2022-05-16T14:23:56Z</dcterms:created>
  <dcterms:modified xsi:type="dcterms:W3CDTF">2025-03-14T08:26:41Z</dcterms:modified>
</cp:coreProperties>
</file>